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pankar.mondal\Desktop\"/>
    </mc:Choice>
  </mc:AlternateContent>
  <xr:revisionPtr revIDLastSave="0" documentId="13_ncr:1_{D13DF6E3-2068-4BA4-B2D5-38362C7AB0B3}" xr6:coauthVersionLast="47" xr6:coauthVersionMax="47" xr10:uidLastSave="{00000000-0000-0000-0000-000000000000}"/>
  <bookViews>
    <workbookView xWindow="-108" yWindow="-108" windowWidth="23256" windowHeight="12576" xr2:uid="{F8062AC8-CB6D-4FA5-A93C-EF86748FFB7D}"/>
  </bookViews>
  <sheets>
    <sheet name="Summary Sheet " sheetId="9" r:id="rId1"/>
    <sheet name="PART-1 (CIVIL WORK)" sheetId="8" r:id="rId2"/>
    <sheet name="PART-2 (PLUMBING WORK)" sheetId="7" r:id="rId3"/>
    <sheet name="PART-3 (SOLAR SYSTEM MAINTENCE " sheetId="6" r:id="rId4"/>
    <sheet name="PART-4 (CANOPY WORK)" sheetId="5" r:id="rId5"/>
    <sheet name="PART-5 (FIRE SAFETY WORK)" sheetId="1" r:id="rId6"/>
    <sheet name="PART-6 New Two Wash Room " sheetId="2" r:id="rId7"/>
  </sheets>
  <definedNames>
    <definedName name="_xlnm.Print_Area" localSheetId="1">'PART-1 (CIVIL WORK)'!$B$1:$H$17</definedName>
    <definedName name="_xlnm.Print_Area" localSheetId="2">'PART-2 (PLUMBING WORK)'!$A$1:$G$19</definedName>
    <definedName name="_xlnm.Print_Area" localSheetId="3">'PART-3 (SOLAR SYSTEM MAINTENCE '!$A$1:$G$10</definedName>
    <definedName name="_xlnm.Print_Area" localSheetId="4">'PART-4 (CANOPY WORK)'!$A$1:$G$11</definedName>
    <definedName name="_xlnm.Print_Area" localSheetId="5">'PART-5 (FIRE SAFETY WORK)'!$A$1:$G$69</definedName>
    <definedName name="_xlnm.Print_Area" localSheetId="0">'Summary Sheet '!$A$1:$D$14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8" l="1"/>
  <c r="G14" i="8"/>
  <c r="G13" i="8"/>
  <c r="G12" i="8"/>
  <c r="G11" i="8"/>
  <c r="G10" i="8"/>
  <c r="G9" i="8"/>
  <c r="G8" i="8"/>
  <c r="G7" i="8"/>
  <c r="G6" i="8"/>
  <c r="G4" i="8"/>
  <c r="G3" i="8"/>
  <c r="F13" i="7"/>
  <c r="F12" i="7"/>
  <c r="F11" i="7"/>
  <c r="F10" i="7"/>
  <c r="F9" i="7"/>
  <c r="F8" i="7"/>
  <c r="F7" i="7"/>
  <c r="F6" i="7"/>
  <c r="F5" i="7"/>
  <c r="F8" i="6"/>
  <c r="F7" i="6"/>
  <c r="F6" i="6"/>
  <c r="F5" i="6"/>
  <c r="F4" i="6"/>
  <c r="F7" i="5"/>
  <c r="F6" i="5"/>
  <c r="F5" i="5"/>
  <c r="F4" i="5"/>
  <c r="F3" i="5"/>
  <c r="F20" i="2"/>
  <c r="F19" i="2"/>
  <c r="F18" i="2"/>
  <c r="F17" i="2"/>
  <c r="F16" i="2"/>
  <c r="F15" i="2"/>
  <c r="F14" i="2"/>
  <c r="F13" i="2"/>
  <c r="F12" i="2"/>
  <c r="F11" i="2"/>
  <c r="F4" i="2"/>
  <c r="F5" i="2"/>
  <c r="F10" i="2"/>
  <c r="F9" i="2"/>
  <c r="F8" i="2"/>
  <c r="F7" i="2"/>
  <c r="F6" i="2"/>
  <c r="F56" i="1"/>
  <c r="F60" i="1" s="1"/>
  <c r="C67" i="1" s="1"/>
  <c r="F52" i="1"/>
  <c r="F51" i="1"/>
  <c r="F50" i="1"/>
  <c r="F49" i="1"/>
  <c r="F48" i="1"/>
  <c r="F47" i="1"/>
  <c r="F46" i="1"/>
  <c r="F45" i="1"/>
  <c r="F44" i="1"/>
  <c r="F43" i="1"/>
  <c r="F42" i="1"/>
  <c r="F41" i="1"/>
  <c r="F40" i="1"/>
  <c r="F37" i="1"/>
  <c r="F36" i="1"/>
  <c r="F35" i="1"/>
  <c r="F34" i="1"/>
  <c r="F31" i="1"/>
  <c r="F30" i="1"/>
  <c r="F29" i="1"/>
  <c r="F28" i="1"/>
  <c r="F26" i="1"/>
  <c r="F25" i="1"/>
  <c r="F24" i="1"/>
  <c r="F23" i="1"/>
  <c r="F22" i="1"/>
  <c r="F21" i="1"/>
  <c r="F20" i="1"/>
  <c r="F19" i="1"/>
  <c r="F18" i="1"/>
  <c r="F17" i="1"/>
  <c r="F16" i="1"/>
  <c r="F13" i="1"/>
  <c r="F12" i="1"/>
  <c r="F11" i="1"/>
  <c r="F10" i="1"/>
  <c r="F9" i="1"/>
  <c r="F8" i="1"/>
  <c r="F7" i="1"/>
  <c r="F6" i="1"/>
  <c r="F5" i="1"/>
  <c r="F4" i="1"/>
  <c r="F9" i="5" l="1"/>
  <c r="F10" i="5" s="1"/>
  <c r="C8" i="9" s="1"/>
  <c r="F9" i="6"/>
  <c r="F18" i="7"/>
  <c r="G16" i="8"/>
  <c r="G17" i="8" s="1"/>
  <c r="C5" i="9" s="1"/>
  <c r="F21" i="2"/>
  <c r="F53" i="1"/>
  <c r="C66" i="1" s="1"/>
  <c r="F38" i="1"/>
  <c r="C65" i="1" s="1"/>
  <c r="F32" i="1"/>
  <c r="C64" i="1" s="1"/>
  <c r="F14" i="1"/>
  <c r="C63" i="1" s="1"/>
  <c r="F10" i="6" l="1"/>
  <c r="C7" i="9" s="1"/>
  <c r="C6" i="9"/>
  <c r="F22" i="2"/>
  <c r="C10" i="9" s="1"/>
  <c r="C68" i="1"/>
  <c r="C69" i="1" l="1"/>
  <c r="C9" i="9" s="1"/>
  <c r="C11" i="9" s="1"/>
</calcChain>
</file>

<file path=xl/sharedStrings.xml><?xml version="1.0" encoding="utf-8"?>
<sst xmlns="http://schemas.openxmlformats.org/spreadsheetml/2006/main" count="339" uniqueCount="194">
  <si>
    <t>Sl. No.</t>
  </si>
  <si>
    <t xml:space="preserve">Item Description </t>
  </si>
  <si>
    <t xml:space="preserve">Unit </t>
  </si>
  <si>
    <t xml:space="preserve">Quantity </t>
  </si>
  <si>
    <t xml:space="preserve">Amount in Taka </t>
  </si>
  <si>
    <t xml:space="preserve">Remarks </t>
  </si>
  <si>
    <t xml:space="preserve">Unit Rate in Taka </t>
  </si>
  <si>
    <t xml:space="preserve">Total Amount </t>
  </si>
  <si>
    <t>Sl.No</t>
  </si>
  <si>
    <t>Amount in Taka</t>
  </si>
  <si>
    <t xml:space="preserve">lot </t>
  </si>
  <si>
    <t xml:space="preserve">nos </t>
  </si>
  <si>
    <t xml:space="preserve">sft </t>
  </si>
  <si>
    <t xml:space="preserve">Supplying, fitting and fixing stainless steel (SS) stair of standard height as of existing design/ maintenance work (As per need base  all complete and accepted by the Engineer or other, Location: main stair 
</t>
  </si>
  <si>
    <t>1 (PWD SoR 2018-item 20.4</t>
  </si>
  <si>
    <t>Size: 1'-0"x1'-0"</t>
  </si>
  <si>
    <t>Size: 2'-0"x2'-0"</t>
  </si>
  <si>
    <t xml:space="preserve">Floor tiles work GP (homogeneous)/equivalent  for common location or other area at 5th floor level </t>
  </si>
  <si>
    <t xml:space="preserve">Pavement Tiles work on roof top area, size:  1'-0"x1'-0" as of existing pavement tiles or equivalent </t>
  </si>
  <si>
    <t xml:space="preserve">Granite work on  lift wall and other location at different level matching with existing granite or equivalent , Size: various </t>
  </si>
  <si>
    <t xml:space="preserve">Granite work on ground floor  and other location at different level matching with existing granite or equivalent , Size: 2'-6"x2'-6" or  any type , Colour: as per requirement </t>
  </si>
  <si>
    <t>Floor tiles work GP (homogeneous)/equivalent  for 1st, 2nd, 3rd ,4th floor level or any other level, colour and size as of existing tiles/equivalent (Size: 2'-0"x2'-0" or any sizes)</t>
  </si>
  <si>
    <t>PART-1 (CIVIL WORK)</t>
  </si>
  <si>
    <t xml:space="preserve">Floor tiles work at main stair area  size: 2'-0'x1'-0" or any type , Colour and size as of existing tiles or equivalent , Location: Basement-2 to 5th floor level </t>
  </si>
  <si>
    <t>2 (PWD SoR 2018 item 6.13.1)</t>
  </si>
  <si>
    <t>3 (PWD SoR 2018 item 6.1.1 and 6.2.3)</t>
  </si>
  <si>
    <t>4 (PWD SoR 2018 item 6.16.1)</t>
  </si>
  <si>
    <t>5 (PWD SoR 2018 item 6.20.2/ other)</t>
  </si>
  <si>
    <t>6 (PWD SoR 2018 item 6.18.1/ other)</t>
  </si>
  <si>
    <t>7 (PWD SoR 2018 item  6.2.3)</t>
  </si>
  <si>
    <t>8 (PWD SoR 2018 item 16.1.2)</t>
  </si>
  <si>
    <t>9 (PWD SoR 2018 item 16.2.3)</t>
  </si>
  <si>
    <t>10 (PWD SoR 2018 item 16.3.2)</t>
  </si>
  <si>
    <t>11 (PWD SoR 2018 item 16.12)</t>
  </si>
  <si>
    <t>1X 1c 10 RM cable, Brand: BRB/SQ/BBS/ equivalent , Origin: Bangladesh</t>
  </si>
  <si>
    <t xml:space="preserve">rm </t>
  </si>
  <si>
    <t>1X 1c 4  RM cable, Brand: BRB/SQ/BBS/ equivalent , Origin: Bangladesh</t>
  </si>
  <si>
    <t xml:space="preserve">PVC pipe, fittings, cable lux , cable tray and others accessoriec, Brand: BRB/National polymer/ RFL/MEP/ eqivalent, Origin: Bangladesh </t>
  </si>
  <si>
    <t xml:space="preserve">job </t>
  </si>
  <si>
    <t>Solar panel servicing, re-wiring work, energy meter installation, testing commisioning or any type of work for active and testing  the whole system including contractor/vendor charges</t>
  </si>
  <si>
    <t>On Grid Inverter 3.5 KW, Brand: Sunway inverter or equivalent Origin: Germany, China, India or other</t>
  </si>
  <si>
    <t xml:space="preserve">Estimation for Maintenance Work, UCEP Cheyne Tower, Dhaka </t>
  </si>
  <si>
    <t>Pressure gauge (working pressure 0-300 psi, Brand: Mach/equivalent ,Origin : China or other</t>
  </si>
  <si>
    <t>Ball valve: Ball valve BSP double female threaded, brass nickel plated, Brand: Mach/equivalent, Origin: China or Other</t>
  </si>
  <si>
    <t xml:space="preserve">2 (a) 50 mm </t>
  </si>
  <si>
    <t xml:space="preserve">2 (b) 25 mm </t>
  </si>
  <si>
    <t xml:space="preserve">2 (c) 15 mm </t>
  </si>
  <si>
    <t>Auto air vent valve-25mm dia, Brand: Mach/equivalent, Origin: China/other</t>
  </si>
  <si>
    <t xml:space="preserve">Water flow switch: Brand: Mach/equivalen, </t>
  </si>
  <si>
    <t xml:space="preserve">4 (a) 150mm </t>
  </si>
  <si>
    <t xml:space="preserve">4 (b) 100 mm </t>
  </si>
  <si>
    <t>Servicing disel engine, fire pump, electric motor driven fire pump jack pump and common controller, rated point: 750 gpm @ 9 bars &amp; fire hydrant system</t>
  </si>
  <si>
    <t>set</t>
  </si>
  <si>
    <t xml:space="preserve">Supply of fire hydrant system materials and servicing </t>
  </si>
  <si>
    <t xml:space="preserve">Supply of fire alarm system </t>
  </si>
  <si>
    <t>Addressable  smoke detector with base , Brand: Shield,  Origin: USA/Mexico/ equivalent,  certification and FM</t>
  </si>
  <si>
    <t>Addressable  multi detector with base,  Brand: Shield,  Origin: USA/Mexico/ equivalent,  certification and FM</t>
  </si>
  <si>
    <t>Addressable fire alarm panel (2 loop), Brand: Shield, Origin: USA/Mexico/ equivalent, certification and FM</t>
  </si>
  <si>
    <t>Addressable  manual call points, Brand: Shield,  Origin: USA/Mexico/ equivalent,  certification and FM</t>
  </si>
  <si>
    <t>Sounder cum strove,Brand: Shield,  Origin: USA/Mexico/ equivalent,  certification and FM</t>
  </si>
  <si>
    <t>Sounder, Brand: Shield,  Origin: USA/Mexico/ equivalent,  certification and FM</t>
  </si>
  <si>
    <t>Addressabe input module, Brand: Shield,  Origin: USA/Mexico/ equivalent,  certification and FM</t>
  </si>
  <si>
    <t>Addressabe output  module, Brand: Shield,  Origin: USA/Mexico/ equivalent,  certification and FM</t>
  </si>
  <si>
    <t>UL listed 2x 1.5 (2 core ) RM, Fire alarm cable , China/ equivalent</t>
  </si>
  <si>
    <t>rm</t>
  </si>
  <si>
    <t>UL listed 2x 2.5 (2 core ) RM, Fire alarm cable , China/ equivalent</t>
  </si>
  <si>
    <t xml:space="preserve">PVC pipe, Elbow, Tee, Socket, Royal plug, Screw etc, Brand: RFL/equivalent, Origin: Bangladesh or other </t>
  </si>
  <si>
    <t xml:space="preserve">Sub-total amount  : 1  </t>
  </si>
  <si>
    <t>Sub- total amount: 2</t>
  </si>
  <si>
    <t xml:space="preserve">Installation, testing, commissioning of fire alarm system </t>
  </si>
  <si>
    <t xml:space="preserve">17 (a) Cable wiring for fire alarm system </t>
  </si>
  <si>
    <t xml:space="preserve">pcs </t>
  </si>
  <si>
    <t xml:space="preserve">17  (c)   (AS BUILT DRAWING) </t>
  </si>
  <si>
    <t xml:space="preserve">17 (d) ( TESTING and COMMISSIONING) </t>
  </si>
  <si>
    <t xml:space="preserve">17 (b) Device installations work </t>
  </si>
  <si>
    <t xml:space="preserve">Supply of fire door and other accessories </t>
  </si>
  <si>
    <t>Size: 900mm X 2100mm Single leaf fire door with vision panel including the following accessories: Door frame, door hings &amp; screw, door closer, vertical panic bar with vertical thai rod, horizontal panic bar, door lock, door coordinator, smoke seal, anchor bolt and cup and others necessary accessories, Brand; SMAIL/equivalent, Origin: Bangladesh or other</t>
  </si>
  <si>
    <t>Size: 900mm X 2100mm Single leaf fire door with vision panel including the following accessories: Door frame, door hings &amp; screw, door closer, vertical panic bar with vertical thai rod, horizontal panic bar, door lock, door coordinator, smoke seal, anchor bolt and cup and others necessary acessories, Brand; SMAIL/equivalent, Origin: Bangladesh or other</t>
  </si>
  <si>
    <t xml:space="preserve">Installation, testing etc </t>
  </si>
  <si>
    <t>FM-200 HFC227ea (UL Listed)-25 Bar For  Sub Station</t>
  </si>
  <si>
    <t xml:space="preserve">set </t>
  </si>
  <si>
    <t>UL Listed Conventional Control Panel</t>
  </si>
  <si>
    <t>C/W: Battery Sel LED ACID 12V 7AH</t>
  </si>
  <si>
    <t>UL listed Smoke Detector C/W BASE</t>
  </si>
  <si>
    <t>UL listed Heat Detector C/W BASE</t>
  </si>
  <si>
    <t>UL listed Heat Alarm belt 6''.</t>
  </si>
  <si>
    <t>UL listed Abort Switch</t>
  </si>
  <si>
    <t>UL listed MANUAL PULL STATION</t>
  </si>
  <si>
    <t>FLASHING LIGHT DOUBLE 24V DC W/PROOF</t>
  </si>
  <si>
    <t>EVACUATE SIGN</t>
  </si>
  <si>
    <t>WARNING SIGN</t>
  </si>
  <si>
    <t xml:space="preserve">MS Pipe &amp; fittings, fixing work </t>
  </si>
  <si>
    <t>Installation, Testing, commissioning, Caballing &amp; Documentation and other work.</t>
  </si>
  <si>
    <t>Sub-total amount  : 4</t>
  </si>
  <si>
    <t>a. Preparation &amp; Approval of fire safety plan(mutual/booklet)</t>
  </si>
  <si>
    <t xml:space="preserve">Sub-total amount : 5 </t>
  </si>
  <si>
    <t>b. Preparation &amp; obtain NOC of Fire safety layout drawings showing Fire Protection, Detection &amp; Suppression items with Structural, Architectural, Single Line Diagram (SLD), Lightning protection, system.  Project Inspection from Bangladesh Fire Service &amp; Civil Defense. Approval of NOC from Bangladesh Fire Service &amp; Civil Defense, government fees &amp; office miscellaneous cost.</t>
  </si>
  <si>
    <t xml:space="preserve">d. Preparation of  Evacuation Plan and others </t>
  </si>
  <si>
    <t>c. Site inspections: Information and data acquisition for Fire Safety Plan, Checklist verification &amp; recommendation, For any other issue.</t>
  </si>
  <si>
    <t xml:space="preserve">SL No </t>
  </si>
  <si>
    <t xml:space="preserve">Amount (Taka) </t>
  </si>
  <si>
    <t>SUPPLY, OF GAS SUPPRESSION SYSTEM (FM-200)</t>
  </si>
  <si>
    <t>Total amount (Sub-total 1 to 5)</t>
  </si>
  <si>
    <t>TWO ADDITIONAL WASH ROOM AT 4TH FLOOR</t>
  </si>
  <si>
    <t>3 PWD SoR 2018, Item-26.25.1)</t>
  </si>
  <si>
    <t xml:space="preserve">Supplying, fitting and fixing of special toilet paper holder with cover of size (150 mm x
150 mm x 126 mm) including making drills in walls and mending good the damages with
cement mortar (1:4) etc. all complete approved and accepted by the Engineer- in- charge. white or as per requirement </t>
  </si>
  <si>
    <t xml:space="preserve">4 (PWD SoR 2018, SL-847) </t>
  </si>
  <si>
    <t>125mmx125mm /150 mmX150mm  size stainless-steel floor-grating</t>
  </si>
  <si>
    <t xml:space="preserve">5 (PWD SoR 2018, SL-859) </t>
  </si>
  <si>
    <t>2 (PWD SoR 2018 Item- 26.3.4)</t>
  </si>
  <si>
    <t xml:space="preserve">7 (PWD SoR 2018, Item -26.10.1.3) </t>
  </si>
  <si>
    <t>Supplying, fitting and fixing of super quality 600 mm x 125 mm coloured glass shelf
having 5 mm thickness with fancy C.P. brackets, screws and frames including making
holes in walls and mending good the damages with cement mortar (1:4) etc. all complete
approved and accepted by the Engineer- in- charge.</t>
  </si>
  <si>
    <t xml:space="preserve">6 (PWD SoR 2018, item-26.20) </t>
  </si>
  <si>
    <t xml:space="preserve">Supplying of glazed vitreous W/H wash basin including pedastal of size 660 mm x 545
mm x 850 mm or any , 29kg of weight including fitting, fixing the same in position with heavy type C.I. brackets, 30 mm dia PVC waste water pipe with brass coupling (not exceeding 750
mm in length), 12mm plastic lead (connection) pipe with brass coupling, basin waste with
chain plug including making holes in walls and floors and fitting with wooden blocks,
screws and mending good the damages, finishing etc. all complete approved and
accepted by the Engineer- in- charge. Colour; special or any colour
</t>
  </si>
  <si>
    <t>8 (PWD sor 2018, Item -26.39.1)</t>
  </si>
  <si>
    <t xml:space="preserve">meter </t>
  </si>
  <si>
    <t>Liquid soap dispenser (push-up type) as per required</t>
  </si>
  <si>
    <t>125 mm brick works with first class bricks with cement sand (F.M. 1.2) mortar (1:4)
and making bond with connected walls including necessary scaffolding, raking out joints,
cleaning and soaking the bricks for at least 24 hours before use and washing of sand,
curing at least for 7 days in all floors including cost of water, electricity and other charges
etc. all complete and accepted by the Engineer-in-charge. (Cement: CEM-II/A-M)</t>
  </si>
  <si>
    <t>9 (PWD SoR 2018, Item-4.16)</t>
  </si>
  <si>
    <t>Minimum 12 mm thick cement sand (F.M. 1.2) plaster (1:4) with fresh cement to both
inner-and outer surface of wall, finishing the corner and edges including washing of sand,
cleaning the surface, curing at least for 7 days, cost of water, electricity, scaffolding and
other charges etc. all complete in all respect as per drawing and accepted by the
Engineer-in-charge. (Cement: CEM-II/A-M) ground floor.</t>
  </si>
  <si>
    <t>10 (PWD SoR 2018, Item-15.1)</t>
  </si>
  <si>
    <t>11 (PWD SoR 2018, Item-6.14.1)</t>
  </si>
  <si>
    <t>GP glazed / unglazed homogenous floor tiles (400 mm x 400 mm or any sizes)</t>
  </si>
  <si>
    <t>12 (PWD SoR 2018, Item-6.6.3)</t>
  </si>
  <si>
    <t xml:space="preserve">Wall tiles more than 250 mm x 400 mm &amp; less than or equal to 300 mm x 600 mm in sizes or any sizes </t>
  </si>
  <si>
    <t xml:space="preserve">False ceiling work by rcc or any tye of materials in cluding all materials and charges  </t>
  </si>
  <si>
    <t>Interior standard emulsion paint of approved best
quality and colour delivered from authorized local agent of the manufacturer (Berger
robbialac plastic emulsion/Asian apcolite plastic emulsion or equivalent brand)</t>
  </si>
  <si>
    <t>14 (PWD SoR 2018, item-16.2.1)</t>
  </si>
  <si>
    <t xml:space="preserve">Dismantling work of brick wall, false celling, RCC ceiling, RCC slab and other, in any other location including all necessary hole, grove work for plumbing and any type of purposes. </t>
  </si>
  <si>
    <t xml:space="preserve">Supplying, fitting and fixing of european /any good type glazed porcelain commode of white
or ivory color and size of approx. 340 mm x 730 mm x 785 mm or any other,  36.75 kg of weight
including plastic seat cover with soft closing, flush system, mending good the damages and fitting, fixing, finishing etc.complete with all necessary fittings and connection approved and accepted by the Engineer- in- charge and other. 
</t>
  </si>
  <si>
    <t xml:space="preserve">Any types of pipes,plumbing  fittings, fixtures and plumbing accessories </t>
  </si>
  <si>
    <t xml:space="preserve">Miscellaneous work (Any types of work during construction) if necessary </t>
  </si>
  <si>
    <t xml:space="preserve">Sub-total amount </t>
  </si>
  <si>
    <t xml:space="preserve">Total amount including VAT &amp; AIT </t>
  </si>
  <si>
    <t xml:space="preserve">Plumber and other masons </t>
  </si>
  <si>
    <t xml:space="preserve">Priority Level : High </t>
  </si>
  <si>
    <t xml:space="preserve">Total Amount (including Vat &amp; AIT) </t>
  </si>
  <si>
    <t>Total Amount (including Vat &amp; AIT)</t>
  </si>
  <si>
    <t>SUMMARY OF  FIRE SAFETY AND SECURITY SYSTEM INCLUDING FIRE SAFETY, SECURITY, EVALUATION PLAN AND APPROVAL</t>
  </si>
  <si>
    <t>Total Amount (including VAT &amp; AIT)</t>
  </si>
  <si>
    <t xml:space="preserve">Maintenance work </t>
  </si>
  <si>
    <t xml:space="preserve">New construction item of work </t>
  </si>
  <si>
    <t xml:space="preserve">kg </t>
  </si>
  <si>
    <t>Build-up section  like rafter, internal beam  including base plate , joint plate, girt cleat with color oxide primer ASTM A-572, Grade: 50 or eqivalent including all charges</t>
  </si>
  <si>
    <t>High strength structural nut bolt, Grade: 8.8 or equivalent</t>
  </si>
  <si>
    <t xml:space="preserve">Two coat best quality enamel paint </t>
  </si>
  <si>
    <t xml:space="preserve">Supplying, Fitting and fixing of Tempered glass (thickness 15.0mm) or any upper sizes including necessary accessories </t>
  </si>
  <si>
    <t xml:space="preserve">L/S </t>
  </si>
  <si>
    <t>Installation Charge/contractor bill</t>
  </si>
  <si>
    <t xml:space="preserve">Note: The estimate amount can be changed based on the actual working design of canopy. </t>
  </si>
  <si>
    <t>PREPARATION &amp; APPROVAL(BFSCD) OF FIRE SAFETY PLAN &amp; PREPARATION EVALUATION PLAN</t>
  </si>
  <si>
    <t>Sub-total amount: 3</t>
  </si>
  <si>
    <t>PART-2 (PLUMBING WORK)</t>
  </si>
  <si>
    <t>PART-3 (SOLAR SYSTEM MAINTENANCE WORK)</t>
  </si>
  <si>
    <t>PART-4 (CANOPY WORK OVER THE MAIN GATE)</t>
  </si>
  <si>
    <t>PART-5 (FIRE SAFETY AND SECURITY SYSTEM INCLUDING FIRE SAFETY, SECURITY, EVALUATION PLAN AND APPROVAL)</t>
  </si>
  <si>
    <t>White washing by three coats, lime mixture prepared at least 12 hours before use, slacking stone lime, supplying of gums, blue, stirring thoroughly, removing the floating materials from the mixer, surface cleaning to free from all foreign materials before application of each coat, applying one vertical and one horizontal wash for each coat andsuccessive coat is to be applied after drying up of previous coat including hair brass, providing necessary scaffolding and cleaning plinth, floors, doors, windows, portions and ventilators by washing, rubbing, oiling if necessary, after white wash for all floors including cost of water, electricity and other charges etc. complete in all respect in all floors  wash room's ceilling and walls and accepted by the Engineer-in-charge.</t>
  </si>
  <si>
    <t xml:space="preserve">110 mm dia uPVC pipe or any sizes </t>
  </si>
  <si>
    <t xml:space="preserve">rft </t>
  </si>
  <si>
    <t>110 mm dia uPVC plain bend 90 or any sizes</t>
  </si>
  <si>
    <t>each</t>
  </si>
  <si>
    <t xml:space="preserve">110 mm dia uPVC long trap or any sizes </t>
  </si>
  <si>
    <t xml:space="preserve">150 mm dia uPVC for under-ground or any sizes </t>
  </si>
  <si>
    <t>ft</t>
  </si>
  <si>
    <t>(Unit Rate including old plaster removing by proper way)</t>
  </si>
  <si>
    <t xml:space="preserve">LS </t>
  </si>
  <si>
    <t>1. (PWD SoR 2018 Sl - 952</t>
  </si>
  <si>
    <t>2. (PWD SoR 2018 Sl - 954</t>
  </si>
  <si>
    <t>3.  (PWD SoR 2018 Sl - 955</t>
  </si>
  <si>
    <t>4. (PWD SoR 2018 Sl - 961</t>
  </si>
  <si>
    <t>5. (PWD SoR 2018 item 15.2)</t>
  </si>
  <si>
    <t>6. (PWD SoR 2018 item 16.12)</t>
  </si>
  <si>
    <t>7. (PWD SoR 2018 item 16.12)</t>
  </si>
  <si>
    <t xml:space="preserve">Interior supand colour delivered from authorized local agent of the manufacture r(Berger breath easyer or equivalent bran
removing all chalked and scaled materials, fungus, mending good the surface defectsd) in a sealed container; applying to interior wall and ceiling withpresurface preparation including cleaning drying, making free from dirt, grease, wax,mium acrylic emulsion painting (odorless) of approved best qualityusing sand paper and necessary scaffolding; applying 1 coat of interior sealer of specifiedbrand on prepared surface; then applying 1 coat of interior putty of specified brand forlevelling, spot filling, crack filling and cutting by sand paper/zero water paper, finallyapplying 2 coats of interior emulsion paint spreading by brush/roller/spray &amp; necessaryscaffolding etc. upto desired finishing, elapsing specified time for drying or recoating; allcomplete in all floors accepted by the Engineer-in-charge.
</t>
  </si>
  <si>
    <t>8 (PWD SoR 2018 item 6.1.1 and 6.2.3)</t>
  </si>
  <si>
    <t>Floor tiles work GP (homogeneous)/equivalent  for common location or any wash room,  Size: 1'-0"x1'-0" or any required sizes</t>
  </si>
  <si>
    <t>uPVC and PPR pipe of any required diameter and sizes</t>
  </si>
  <si>
    <t xml:space="preserve">Supplying, fitting and fixing gypsum board ceiling of 9 mm thick board laminated by mechanical hot press with milk white PVC membrane, framing by aluminium T-bar of natural anodized finish suspended in 600 mm x 600 mm grid from ceiling by 12 SWG double ply wire, fixed to the ceiling by rowel plug, screws, hooks, nails etc., maintaining straight lines and desired finished level at bottom face including vertical wooden strut as required, making holes in slabs or beams by electric drill machine and mending good the damages, if any during execution of the work, also including cost of all materials,electricity, accessories, scaffoldings, labour for installation, screws, nails, etc. all complete as per drawing, design and accepted by the Engineer-in-charge. (Wash room or any other location)
</t>
  </si>
  <si>
    <t xml:space="preserve">Contractor's / labour  charge </t>
  </si>
  <si>
    <t>9 (PWD SoR 2018 item 18.2.1</t>
  </si>
  <si>
    <t>Plumbing Fixtures. Fittings and any type of accessories-socket, plain bend, clamp, flushing instruments etc  (PPR, uPVC or any other types)</t>
  </si>
  <si>
    <t xml:space="preserve">Push shower, gratings, Bib cork and any other plumbing materials </t>
  </si>
  <si>
    <t>PART-6 (Construction of two additional wash room at 4th floor or any other floor), AS REQUIRED OF GAZI GROUP</t>
  </si>
  <si>
    <t xml:space="preserve">Minimum inner-and outer surface plaster work, finishing the corner and edges including washing of sandcleaning the surface, curing at least for 7 days, cost of water, electricity, scaffolding and,mother charges etc. all complete in all respect as per drawing and accepted by the 12 mm thick cement sand (F.M. 1.2) plaster (1:4) with fresh cement to bothEngineer-in-charge. (Cement: CEM-II/A-M) in all floor. in any location and level
</t>
  </si>
  <si>
    <t>SUMMARY OF MAINTENANCE WORK</t>
  </si>
  <si>
    <t xml:space="preserve">PART- 06:  Construction of two additional wash room at 4th floor or any other floor (AS REQUIRED OF GAZI GROUP), New Item of Work </t>
  </si>
  <si>
    <t>Supply and fixing of cable/wire bracing and proper positioning providing necessary anchors safety, cables, wires, ties etc. by standard anchoring and welding, screw, nut-bolts etc,  as per design and all complete and accepted by the Engineer-in-charge</t>
  </si>
  <si>
    <t>Exterior premium acrylic emulsion paint of approved best quality and color with high performance against dirt picking tendency and efflorosence resistence properties along with water resisting properties and resistance properties against fungi, fading and flaking from authorized local agent of the manufacturer (Berger coat anti-dirt long life/Elite master coat/ Asian apex ultima or equivalent brand) in a sealed container; applying to exterior surface with surface preparation including cleaning drying, making free from dirt, grease, wax, removing all chalked and scaled materials, fungus, mending good the surface defects using sand paper and necessary scaffolding; applying 1 coat of exterior sealer of specified brand on prepared surface; then applying 1 coat of exterior putty of specified brand for levelling, spot filling, crack filling and cutting by sand paper/zero water paper; finally applying 2 coats of exterior emulsion paint spreading by brush/roller/spray &amp; necessary scaffolding etc. upto desired finishing, elapsing specified time for drying or recoating; all complete in all floors and accepted by the Engineer-in-charge. (at any location and level)</t>
  </si>
  <si>
    <t>Interior super premium acrylic emulsion painting (odorless) of approved best quality and colour delivered from authorized local agent of the
 manufacturer(Berger breath easy or equivalent brand) in a sealed container; applying to interior wall and ceiling with surface preparation including cleaning drying, making free from dirt, grease, wax, removing all chalked and scaled materials, fungus, mending good the surface defects using sand paper and necessary scaffolding; applying 1 coat of interior sealer of specified brand on prepared surface; then applying 1 coat of interior putty of specified brand for levelling, spot filling, crack filling and cutting by sand paper/zero water paper, finally applying 2 coats of interior emulsion paint spreading by brush/roller/spray &amp; necessary scaffolding etc. upto desired finishing, elapsing specified time for drying or recoating; all complete in all floors accepted by the Engineer-in-charge.(at any location and level but not consider the basement 1, 2 roof area)</t>
  </si>
  <si>
    <t xml:space="preserve">Premium synthetic enamel paint of approved best quality and colour delivered from authorized local agent of the manufacturer (Berger robbialac supergloss synthetic enamel/Elite lucky seven/ Asian apcolipe premium paint or equivalent brand) in a sealed container, having high water resistance, high bondibility, flexiblity property; using specified brand thinner applying to metallic or wooden surface by brass /roller /spray  in two coats over single coat anti-corrosive coating including cleaning, drying, making free from dirt, grease, wax, removing all chalked  and scaled materials, all complete in all floors and accepted by the Engineer-in-charge.
</t>
  </si>
  <si>
    <t>White washing by three coats, lime mixture prepared at least 12 hours before use, slacking stone lime, supplying of gums, blue, stirring thoroughly, removing the floating materials from the mixer, surface cleaning to free from all foreign materials before application of each coat, applying one vertical and one horizontal wash for each coat andsuccessive coat is to be applied after drying up of previous coat including hair brass, providing necessary scaffolding and cleaning plinth, floors, doors, windows, portions and ventilators by washing, rubbing, oiling if necessary, after white wash for all floors including cost of water, electricity and other charges etc. complete in all respect in all floors andaccepted by the Engineer-in-charge.</t>
  </si>
  <si>
    <t xml:space="preserve">In word: </t>
  </si>
  <si>
    <t>Supplying, fitting and fixing of PP-R Pipe meeting the perfomance &amp; long-term strength
requirements as per DIN 8077 /78 or ASTM F 2983 including nipple, elbow, reducers,
Tee, end cap, plug, socket etc as per manufacturer instruction. all complete accepted by the Engineer- in- charge. (12 mm/19mm/25mm/38mm or any other  dia, minimum wall thickness 2.8 mm, sustaining minimum water pressure PN 16,standard dimension ratio (SDR) 7.4)</t>
  </si>
  <si>
    <t xml:space="preserve">In word: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</si>
</sst>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26"/>
      <color theme="1"/>
      <name val="Calibri"/>
      <family val="2"/>
      <scheme val="minor"/>
    </font>
    <font>
      <sz val="8"/>
      <name val="Calibri"/>
      <family val="2"/>
      <scheme val="minor"/>
    </font>
    <font>
      <b/>
      <sz val="16"/>
      <name val="Calibri"/>
      <family val="2"/>
      <scheme val="minor"/>
    </font>
    <font>
      <sz val="11"/>
      <name val="Calibri"/>
      <family val="2"/>
      <scheme val="minor"/>
    </font>
    <font>
      <b/>
      <sz val="14"/>
      <name val="Calibri"/>
      <family val="2"/>
      <scheme val="minor"/>
    </font>
    <font>
      <b/>
      <sz val="12"/>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sz val="18"/>
      <name val="Calibri"/>
      <family val="2"/>
      <scheme val="minor"/>
    </font>
    <font>
      <b/>
      <sz val="16"/>
      <color theme="1"/>
      <name val="Calibri"/>
      <family val="2"/>
      <scheme val="minor"/>
    </font>
    <font>
      <b/>
      <sz val="20"/>
      <name val="Calibri"/>
      <family val="2"/>
      <scheme val="minor"/>
    </font>
    <font>
      <b/>
      <sz val="20"/>
      <color theme="1"/>
      <name val="Calibri"/>
      <family val="2"/>
      <scheme val="minor"/>
    </font>
    <font>
      <sz val="26"/>
      <color theme="1"/>
      <name val="Calibri"/>
      <family val="2"/>
      <scheme val="minor"/>
    </font>
    <font>
      <sz val="26"/>
      <color rgb="FFFF0000"/>
      <name val="Calibri"/>
      <family val="2"/>
      <scheme val="minor"/>
    </font>
    <font>
      <sz val="16"/>
      <color theme="1"/>
      <name val="Calibri"/>
      <family val="2"/>
      <scheme val="minor"/>
    </font>
    <font>
      <sz val="16"/>
      <name val="Calibri"/>
      <family val="2"/>
      <scheme val="minor"/>
    </font>
    <font>
      <sz val="20"/>
      <color theme="1"/>
      <name val="Calibri"/>
      <family val="2"/>
      <scheme val="minor"/>
    </font>
    <font>
      <sz val="20"/>
      <name val="Calibri"/>
      <family val="2"/>
      <scheme val="minor"/>
    </font>
    <font>
      <sz val="1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s>
  <cellStyleXfs count="2">
    <xf numFmtId="0" fontId="0" fillId="0" borderId="0"/>
    <xf numFmtId="43" fontId="2" fillId="0" borderId="0" applyFont="0" applyFill="0" applyBorder="0" applyAlignment="0" applyProtection="0"/>
  </cellStyleXfs>
  <cellXfs count="223">
    <xf numFmtId="0" fontId="0" fillId="0" borderId="0" xfId="0"/>
    <xf numFmtId="0" fontId="0" fillId="0" borderId="1" xfId="0" applyBorder="1"/>
    <xf numFmtId="0" fontId="1" fillId="0" borderId="1" xfId="0" applyFont="1" applyBorder="1"/>
    <xf numFmtId="0" fontId="0" fillId="0" borderId="0" xfId="0" applyBorder="1"/>
    <xf numFmtId="0" fontId="1" fillId="0" borderId="0" xfId="0" applyFont="1" applyBorder="1"/>
    <xf numFmtId="164" fontId="0" fillId="0" borderId="1" xfId="0" applyNumberFormat="1" applyBorder="1"/>
    <xf numFmtId="0" fontId="0" fillId="0" borderId="1" xfId="0" applyFont="1" applyBorder="1" applyAlignment="1">
      <alignment horizontal="center"/>
    </xf>
    <xf numFmtId="0" fontId="1" fillId="0" borderId="1" xfId="0" applyFont="1" applyBorder="1" applyAlignment="1">
      <alignment vertical="top" wrapText="1"/>
    </xf>
    <xf numFmtId="0" fontId="0" fillId="0" borderId="1" xfId="0" applyFont="1" applyBorder="1" applyAlignment="1">
      <alignment vertical="top" wrapText="1"/>
    </xf>
    <xf numFmtId="0" fontId="0" fillId="0" borderId="0" xfId="0" applyFont="1" applyBorder="1" applyAlignment="1">
      <alignment horizontal="right" wrapText="1"/>
    </xf>
    <xf numFmtId="164" fontId="2" fillId="0" borderId="0" xfId="1" applyNumberFormat="1" applyFont="1" applyBorder="1" applyAlignment="1">
      <alignment horizontal="right"/>
    </xf>
    <xf numFmtId="0" fontId="8" fillId="2" borderId="1" xfId="0" applyFont="1" applyFill="1" applyBorder="1" applyAlignment="1">
      <alignment horizontal="center" vertical="center"/>
    </xf>
    <xf numFmtId="0" fontId="6" fillId="0" borderId="1" xfId="0" applyFont="1" applyBorder="1"/>
    <xf numFmtId="0" fontId="6" fillId="0" borderId="1" xfId="0" applyFont="1" applyBorder="1" applyAlignment="1">
      <alignment horizontal="center"/>
    </xf>
    <xf numFmtId="164" fontId="6" fillId="0" borderId="1" xfId="1" applyNumberFormat="1" applyFont="1" applyBorder="1"/>
    <xf numFmtId="0" fontId="6" fillId="0" borderId="1" xfId="0" applyFont="1" applyBorder="1" applyAlignment="1">
      <alignment wrapText="1"/>
    </xf>
    <xf numFmtId="164" fontId="9" fillId="0" borderId="1" xfId="1" applyNumberFormat="1" applyFont="1" applyBorder="1"/>
    <xf numFmtId="164" fontId="9" fillId="0" borderId="1" xfId="0" applyNumberFormat="1" applyFont="1" applyBorder="1"/>
    <xf numFmtId="0" fontId="9" fillId="0" borderId="1" xfId="0" applyFont="1" applyBorder="1" applyAlignment="1">
      <alignment wrapText="1"/>
    </xf>
    <xf numFmtId="0" fontId="9" fillId="0" borderId="1" xfId="0" applyFont="1" applyBorder="1" applyAlignment="1">
      <alignment vertical="top"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xf>
    <xf numFmtId="0" fontId="6" fillId="0" borderId="1" xfId="0" applyFont="1" applyBorder="1" applyAlignment="1"/>
    <xf numFmtId="164" fontId="1" fillId="0" borderId="1" xfId="0" applyNumberFormat="1" applyFont="1" applyBorder="1"/>
    <xf numFmtId="164" fontId="1" fillId="0" borderId="1" xfId="1" applyNumberFormat="1" applyFont="1" applyBorder="1"/>
    <xf numFmtId="0" fontId="11" fillId="0" borderId="0" xfId="0" applyFont="1"/>
    <xf numFmtId="0" fontId="1" fillId="0" borderId="1" xfId="0" applyFont="1" applyBorder="1" applyAlignment="1">
      <alignment horizontal="center" vertical="center" wrapText="1"/>
    </xf>
    <xf numFmtId="164" fontId="0" fillId="0" borderId="1" xfId="1" applyNumberFormat="1" applyFont="1" applyBorder="1"/>
    <xf numFmtId="0" fontId="1"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1" fillId="5" borderId="1" xfId="0" applyFont="1" applyFill="1" applyBorder="1" applyAlignment="1">
      <alignment horizont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9" fillId="0" borderId="12" xfId="0" applyFont="1" applyBorder="1" applyAlignment="1">
      <alignment horizontal="right"/>
    </xf>
    <xf numFmtId="164" fontId="9" fillId="0" borderId="12" xfId="0" applyNumberFormat="1" applyFont="1" applyBorder="1"/>
    <xf numFmtId="0" fontId="9" fillId="0" borderId="1" xfId="0" applyFont="1" applyBorder="1" applyAlignment="1">
      <alignment horizontal="center" vertical="center" wrapText="1"/>
    </xf>
    <xf numFmtId="164" fontId="2" fillId="0" borderId="1" xfId="1" applyNumberFormat="1" applyFont="1" applyBorder="1" applyAlignment="1">
      <alignment horizontal="right"/>
    </xf>
    <xf numFmtId="0" fontId="0" fillId="0" borderId="1" xfId="0" applyFont="1" applyBorder="1" applyAlignment="1">
      <alignment horizontal="center" wrapText="1"/>
    </xf>
    <xf numFmtId="0" fontId="1" fillId="0" borderId="1" xfId="0" applyFont="1" applyBorder="1" applyAlignment="1">
      <alignment vertical="center" wrapText="1"/>
    </xf>
    <xf numFmtId="164" fontId="2" fillId="0" borderId="1" xfId="1" applyNumberFormat="1" applyFont="1" applyBorder="1" applyAlignment="1">
      <alignment horizontal="center"/>
    </xf>
    <xf numFmtId="0" fontId="1" fillId="0" borderId="1" xfId="0" applyFont="1" applyBorder="1" applyAlignment="1">
      <alignment wrapText="1"/>
    </xf>
    <xf numFmtId="43" fontId="2" fillId="0" borderId="1" xfId="1" applyFont="1" applyBorder="1" applyAlignment="1">
      <alignment horizontal="center"/>
    </xf>
    <xf numFmtId="164" fontId="1" fillId="0" borderId="1" xfId="1" applyNumberFormat="1" applyFont="1" applyBorder="1" applyAlignment="1">
      <alignment horizontal="righ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9" xfId="0" applyBorder="1" applyAlignment="1">
      <alignment horizontal="center"/>
    </xf>
    <xf numFmtId="0" fontId="11" fillId="0" borderId="11" xfId="0" applyFont="1" applyBorder="1" applyAlignment="1">
      <alignment horizontal="center"/>
    </xf>
    <xf numFmtId="0" fontId="9" fillId="0" borderId="1" xfId="0" applyFont="1" applyBorder="1" applyAlignment="1">
      <alignment horizontal="center"/>
    </xf>
    <xf numFmtId="0" fontId="0" fillId="0" borderId="10" xfId="0" applyBorder="1" applyAlignment="1">
      <alignment horizontal="center"/>
    </xf>
    <xf numFmtId="0" fontId="12" fillId="0" borderId="13" xfId="0"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vertical="center"/>
    </xf>
    <xf numFmtId="164" fontId="2" fillId="0" borderId="1" xfId="1" applyNumberFormat="1" applyFont="1" applyBorder="1" applyAlignment="1">
      <alignment horizontal="center" vertical="center"/>
    </xf>
    <xf numFmtId="164"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17" fillId="0" borderId="0" xfId="0" applyFont="1"/>
    <xf numFmtId="0" fontId="3" fillId="4" borderId="1" xfId="0" applyFont="1" applyFill="1" applyBorder="1" applyAlignment="1">
      <alignment horizontal="center"/>
    </xf>
    <xf numFmtId="0" fontId="17" fillId="0" borderId="1" xfId="0" applyFont="1" applyBorder="1"/>
    <xf numFmtId="164" fontId="17" fillId="0" borderId="1" xfId="0" applyNumberFormat="1" applyFont="1" applyBorder="1"/>
    <xf numFmtId="0" fontId="17" fillId="0" borderId="1" xfId="0" applyFont="1" applyBorder="1" applyAlignment="1">
      <alignment wrapText="1"/>
    </xf>
    <xf numFmtId="0" fontId="3" fillId="6" borderId="1" xfId="0" applyFont="1" applyFill="1" applyBorder="1" applyAlignment="1">
      <alignment horizontal="right" wrapText="1"/>
    </xf>
    <xf numFmtId="164" fontId="3" fillId="6" borderId="1" xfId="0" applyNumberFormat="1" applyFont="1" applyFill="1" applyBorder="1"/>
    <xf numFmtId="164" fontId="3" fillId="0" borderId="0" xfId="0" applyNumberFormat="1" applyFont="1" applyBorder="1"/>
    <xf numFmtId="0" fontId="17" fillId="0" borderId="0" xfId="0" applyFont="1" applyBorder="1"/>
    <xf numFmtId="0" fontId="18" fillId="0" borderId="0" xfId="0" applyFont="1" applyBorder="1"/>
    <xf numFmtId="0" fontId="18" fillId="0" borderId="0" xfId="0" applyFont="1" applyBorder="1" applyAlignment="1">
      <alignment horizontal="right"/>
    </xf>
    <xf numFmtId="43" fontId="18" fillId="0" borderId="0" xfId="0" applyNumberFormat="1" applyFont="1" applyBorder="1"/>
    <xf numFmtId="0" fontId="0" fillId="0" borderId="0" xfId="0" applyFont="1" applyBorder="1" applyAlignment="1">
      <alignment horizontal="right" vertical="top" wrapText="1"/>
    </xf>
    <xf numFmtId="0" fontId="1" fillId="5" borderId="1" xfId="0" applyFont="1" applyFill="1" applyBorder="1" applyAlignment="1">
      <alignment horizontal="center" vertical="top"/>
    </xf>
    <xf numFmtId="0" fontId="0" fillId="0" borderId="1" xfId="0" applyFont="1" applyBorder="1" applyAlignment="1">
      <alignment horizontal="left" vertical="top" wrapText="1"/>
    </xf>
    <xf numFmtId="0" fontId="0" fillId="0" borderId="0" xfId="0" applyAlignment="1">
      <alignment vertical="top"/>
    </xf>
    <xf numFmtId="0" fontId="19" fillId="0" borderId="0" xfId="0" applyFont="1"/>
    <xf numFmtId="0" fontId="20"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center"/>
    </xf>
    <xf numFmtId="164" fontId="20" fillId="0" borderId="1" xfId="1" applyNumberFormat="1" applyFont="1" applyBorder="1"/>
    <xf numFmtId="0" fontId="5" fillId="0" borderId="1" xfId="0" applyFont="1" applyBorder="1" applyAlignment="1">
      <alignment horizontal="center" vertical="center" wrapText="1"/>
    </xf>
    <xf numFmtId="164" fontId="5" fillId="0" borderId="1" xfId="1" applyNumberFormat="1" applyFont="1" applyBorder="1"/>
    <xf numFmtId="0" fontId="19"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right" wrapText="1"/>
    </xf>
    <xf numFmtId="0" fontId="16" fillId="0" borderId="0" xfId="0" applyFont="1" applyBorder="1" applyAlignment="1">
      <alignment horizontal="center" wrapText="1"/>
    </xf>
    <xf numFmtId="0" fontId="16" fillId="0" borderId="0" xfId="0" applyFont="1" applyBorder="1" applyAlignment="1">
      <alignment horizontal="right"/>
    </xf>
    <xf numFmtId="0" fontId="21" fillId="0" borderId="0" xfId="0" applyFont="1" applyBorder="1"/>
    <xf numFmtId="0" fontId="21" fillId="0" borderId="0" xfId="0" applyFont="1"/>
    <xf numFmtId="0" fontId="22" fillId="0" borderId="0" xfId="0" applyFont="1"/>
    <xf numFmtId="0" fontId="15" fillId="5"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xf numFmtId="0" fontId="22" fillId="0" borderId="1" xfId="0" applyFont="1" applyBorder="1" applyAlignment="1">
      <alignment horizontal="center"/>
    </xf>
    <xf numFmtId="164" fontId="22" fillId="0" borderId="1" xfId="1" applyNumberFormat="1" applyFont="1" applyBorder="1"/>
    <xf numFmtId="0" fontId="15" fillId="0" borderId="1" xfId="0" applyFont="1" applyBorder="1" applyAlignment="1">
      <alignment horizontal="center" vertical="center" wrapText="1"/>
    </xf>
    <xf numFmtId="0" fontId="22" fillId="0" borderId="1" xfId="0" applyFont="1" applyBorder="1" applyAlignment="1">
      <alignment wrapText="1"/>
    </xf>
    <xf numFmtId="164" fontId="15" fillId="0" borderId="1" xfId="1" applyNumberFormat="1" applyFont="1" applyBorder="1"/>
    <xf numFmtId="0" fontId="21" fillId="0" borderId="0" xfId="0" applyFont="1" applyAlignment="1">
      <alignment horizontal="center" vertical="center"/>
    </xf>
    <xf numFmtId="0" fontId="21" fillId="0" borderId="0" xfId="0" applyFont="1" applyAlignment="1">
      <alignment horizontal="center"/>
    </xf>
    <xf numFmtId="0" fontId="20" fillId="5"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xf numFmtId="0" fontId="20" fillId="0" borderId="1" xfId="0" applyFont="1" applyBorder="1" applyAlignment="1">
      <alignment vertical="center" wrapText="1"/>
    </xf>
    <xf numFmtId="0" fontId="19" fillId="0" borderId="0" xfId="0" applyFont="1" applyAlignment="1">
      <alignment vertical="center"/>
    </xf>
    <xf numFmtId="0" fontId="3" fillId="5" borderId="1" xfId="0" applyFont="1" applyFill="1" applyBorder="1" applyAlignment="1"/>
    <xf numFmtId="0" fontId="17" fillId="0" borderId="1" xfId="0" applyFont="1" applyBorder="1" applyAlignment="1">
      <alignment horizontal="center" vertical="center"/>
    </xf>
    <xf numFmtId="0" fontId="17" fillId="6" borderId="1" xfId="0" applyFont="1" applyFill="1" applyBorder="1"/>
    <xf numFmtId="0" fontId="23" fillId="0" borderId="0" xfId="0" applyFont="1"/>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1" xfId="0" applyFont="1" applyBorder="1" applyAlignment="1">
      <alignment vertical="top" wrapText="1"/>
    </xf>
    <xf numFmtId="0" fontId="23" fillId="0" borderId="1" xfId="0" applyFont="1" applyBorder="1" applyAlignment="1">
      <alignment wrapText="1"/>
    </xf>
    <xf numFmtId="0" fontId="23" fillId="0" borderId="1" xfId="0" applyFont="1" applyBorder="1" applyAlignment="1">
      <alignment horizontal="center" vertical="top"/>
    </xf>
    <xf numFmtId="0" fontId="23" fillId="0" borderId="1" xfId="0" applyFont="1" applyBorder="1" applyAlignment="1">
      <alignment vertical="top"/>
    </xf>
    <xf numFmtId="43" fontId="23" fillId="0" borderId="1" xfId="1" applyFont="1" applyBorder="1" applyAlignment="1">
      <alignment vertical="top"/>
    </xf>
    <xf numFmtId="0" fontId="10" fillId="0" borderId="1" xfId="0" applyFont="1" applyBorder="1" applyAlignment="1">
      <alignment horizontal="center" vertical="center" wrapText="1"/>
    </xf>
    <xf numFmtId="0" fontId="23" fillId="0" borderId="3" xfId="0" applyFont="1" applyBorder="1"/>
    <xf numFmtId="0" fontId="23" fillId="0" borderId="1" xfId="0" applyFont="1" applyBorder="1"/>
    <xf numFmtId="0" fontId="23" fillId="0" borderId="1" xfId="0" applyFont="1" applyBorder="1" applyAlignment="1">
      <alignment horizontal="center"/>
    </xf>
    <xf numFmtId="164" fontId="23" fillId="0" borderId="1" xfId="1" applyNumberFormat="1" applyFont="1" applyBorder="1" applyAlignment="1">
      <alignment vertical="center"/>
    </xf>
    <xf numFmtId="43" fontId="23" fillId="0" borderId="1" xfId="1" applyFont="1" applyBorder="1" applyAlignment="1">
      <alignment vertical="center"/>
    </xf>
    <xf numFmtId="0" fontId="10" fillId="0" borderId="1" xfId="0" applyFont="1" applyBorder="1" applyAlignment="1">
      <alignment vertical="top"/>
    </xf>
    <xf numFmtId="43" fontId="23" fillId="0" borderId="1" xfId="1" applyNumberFormat="1" applyFont="1" applyBorder="1" applyAlignment="1">
      <alignment vertical="center"/>
    </xf>
    <xf numFmtId="164" fontId="23" fillId="0" borderId="1" xfId="0" applyNumberFormat="1" applyFont="1" applyBorder="1"/>
    <xf numFmtId="43" fontId="23" fillId="0" borderId="1" xfId="1" applyNumberFormat="1" applyFont="1" applyBorder="1"/>
    <xf numFmtId="43" fontId="23" fillId="0" borderId="1" xfId="1" applyFont="1" applyBorder="1"/>
    <xf numFmtId="0" fontId="23" fillId="0" borderId="1" xfId="0" applyFont="1" applyBorder="1" applyAlignment="1">
      <alignment vertical="top" wrapText="1"/>
    </xf>
    <xf numFmtId="0" fontId="10" fillId="3" borderId="1" xfId="0" applyFont="1" applyFill="1" applyBorder="1"/>
    <xf numFmtId="164" fontId="8" fillId="3" borderId="1" xfId="1" applyNumberFormat="1" applyFont="1" applyFill="1" applyBorder="1" applyAlignment="1">
      <alignment horizontal="right"/>
    </xf>
    <xf numFmtId="0" fontId="23" fillId="3" borderId="1" xfId="0" applyFont="1" applyFill="1" applyBorder="1"/>
    <xf numFmtId="0" fontId="8" fillId="2" borderId="1" xfId="0" applyFont="1" applyFill="1" applyBorder="1" applyAlignment="1">
      <alignment horizontal="center" vertical="center" wrapText="1"/>
    </xf>
    <xf numFmtId="0" fontId="10"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3" xfId="0" applyFont="1" applyBorder="1" applyAlignment="1">
      <alignment vertical="center"/>
    </xf>
    <xf numFmtId="0" fontId="23" fillId="0" borderId="0" xfId="0" applyFont="1" applyAlignment="1">
      <alignment vertical="center"/>
    </xf>
    <xf numFmtId="0" fontId="23" fillId="0" borderId="3" xfId="0" applyFont="1" applyBorder="1" applyAlignment="1">
      <alignment horizontal="center" vertical="center"/>
    </xf>
    <xf numFmtId="0" fontId="8" fillId="5" borderId="1" xfId="0" applyFont="1" applyFill="1" applyBorder="1" applyAlignment="1">
      <alignment horizontal="center" vertical="center" wrapText="1"/>
    </xf>
    <xf numFmtId="0" fontId="3" fillId="5" borderId="1" xfId="0" applyFont="1" applyFill="1" applyBorder="1" applyAlignment="1">
      <alignment horizontal="center"/>
    </xf>
    <xf numFmtId="0" fontId="3" fillId="6" borderId="1" xfId="0" applyFont="1" applyFill="1" applyBorder="1" applyAlignment="1">
      <alignment horizontal="left" wrapText="1"/>
    </xf>
    <xf numFmtId="0" fontId="3" fillId="0" borderId="0" xfId="0" applyFont="1" applyBorder="1" applyAlignment="1">
      <alignment horizontal="right"/>
    </xf>
    <xf numFmtId="0" fontId="8" fillId="3" borderId="2" xfId="0" applyFont="1" applyFill="1" applyBorder="1" applyAlignment="1">
      <alignment horizontal="right" wrapText="1"/>
    </xf>
    <xf numFmtId="0" fontId="8" fillId="3" borderId="4" xfId="0" applyFont="1" applyFill="1" applyBorder="1" applyAlignment="1">
      <alignment horizontal="right" wrapText="1"/>
    </xf>
    <xf numFmtId="0" fontId="8" fillId="3" borderId="5" xfId="0" applyFont="1" applyFill="1" applyBorder="1" applyAlignment="1">
      <alignment horizontal="right" wrapText="1"/>
    </xf>
    <xf numFmtId="0" fontId="8" fillId="3" borderId="1" xfId="0" applyFont="1" applyFill="1" applyBorder="1" applyAlignment="1">
      <alignment horizontal="right" wrapText="1"/>
    </xf>
    <xf numFmtId="0" fontId="8" fillId="0" borderId="14" xfId="0" applyFont="1" applyBorder="1" applyAlignment="1">
      <alignment horizontal="center" vertical="center"/>
    </xf>
    <xf numFmtId="0" fontId="1" fillId="0" borderId="2"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6" fillId="0" borderId="14" xfId="0" applyFont="1" applyBorder="1" applyAlignment="1">
      <alignment horizontal="center"/>
    </xf>
    <xf numFmtId="0" fontId="15" fillId="0" borderId="2" xfId="0" applyFont="1" applyBorder="1" applyAlignment="1">
      <alignment horizontal="right"/>
    </xf>
    <xf numFmtId="0" fontId="15" fillId="0" borderId="4" xfId="0" applyFont="1" applyBorder="1" applyAlignment="1">
      <alignment horizontal="right"/>
    </xf>
    <xf numFmtId="0" fontId="15" fillId="0" borderId="5" xfId="0" applyFont="1" applyBorder="1" applyAlignment="1">
      <alignment horizontal="right"/>
    </xf>
    <xf numFmtId="0" fontId="15" fillId="0" borderId="14" xfId="0" applyFont="1" applyBorder="1" applyAlignment="1">
      <alignment horizontal="center" vertical="center"/>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14" fillId="0" borderId="2"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5" fillId="0" borderId="14" xfId="0" applyFont="1" applyBorder="1" applyAlignment="1">
      <alignment horizontal="center" vertical="center"/>
    </xf>
    <xf numFmtId="0" fontId="13" fillId="0" borderId="14"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9" fillId="0" borderId="2" xfId="0"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 fillId="0" borderId="9"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10" fillId="0" borderId="2"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64" fontId="0" fillId="0" borderId="6" xfId="1" applyNumberFormat="1" applyFont="1" applyBorder="1" applyAlignment="1">
      <alignment vertical="center"/>
    </xf>
    <xf numFmtId="164" fontId="0" fillId="0" borderId="7" xfId="1" applyNumberFormat="1" applyFont="1" applyBorder="1" applyAlignment="1">
      <alignment vertical="center"/>
    </xf>
    <xf numFmtId="164" fontId="0" fillId="0" borderId="8" xfId="1" applyNumberFormat="1" applyFont="1" applyBorder="1" applyAlignment="1">
      <alignment vertical="center"/>
    </xf>
    <xf numFmtId="0" fontId="10" fillId="0" borderId="15" xfId="0" applyFont="1" applyBorder="1" applyAlignment="1">
      <alignment horizontal="center"/>
    </xf>
    <xf numFmtId="0" fontId="10" fillId="0" borderId="0" xfId="0" applyFont="1" applyBorder="1" applyAlignment="1">
      <alignment horizont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4" fillId="0" borderId="14" xfId="0" applyFont="1" applyBorder="1" applyAlignment="1">
      <alignment horizont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9" fillId="0" borderId="2"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EB1A-1CE1-4F69-B18A-6BF11E3CEB0C}">
  <sheetPr>
    <tabColor rgb="FFFF0000"/>
  </sheetPr>
  <dimension ref="A1:D14"/>
  <sheetViews>
    <sheetView tabSelected="1" view="pageBreakPreview" zoomScale="60" zoomScaleNormal="85" workbookViewId="0">
      <selection activeCell="L8" sqref="L8"/>
    </sheetView>
  </sheetViews>
  <sheetFormatPr defaultColWidth="9.109375" defaultRowHeight="33.6" x14ac:dyDescent="0.65"/>
  <cols>
    <col min="1" max="1" width="14.5546875" style="64" customWidth="1"/>
    <col min="2" max="2" width="102.5546875" style="64" bestFit="1" customWidth="1"/>
    <col min="3" max="3" width="36.88671875" style="64" bestFit="1" customWidth="1"/>
    <col min="4" max="4" width="42.6640625" style="64" bestFit="1" customWidth="1"/>
    <col min="5" max="5" width="16.88671875" style="64" customWidth="1"/>
    <col min="6" max="16384" width="9.109375" style="64"/>
  </cols>
  <sheetData>
    <row r="1" spans="1:4" x14ac:dyDescent="0.65">
      <c r="A1" s="110" t="s">
        <v>41</v>
      </c>
      <c r="B1" s="110"/>
      <c r="C1" s="110"/>
      <c r="D1" s="110"/>
    </row>
    <row r="2" spans="1:4" x14ac:dyDescent="0.65">
      <c r="A2" s="66"/>
      <c r="B2" s="66"/>
      <c r="C2" s="66"/>
      <c r="D2" s="66"/>
    </row>
    <row r="3" spans="1:4" x14ac:dyDescent="0.65">
      <c r="A3" s="146" t="s">
        <v>184</v>
      </c>
      <c r="B3" s="146"/>
      <c r="C3" s="146"/>
      <c r="D3" s="146"/>
    </row>
    <row r="4" spans="1:4" x14ac:dyDescent="0.65">
      <c r="A4" s="65" t="s">
        <v>99</v>
      </c>
      <c r="B4" s="65" t="s">
        <v>1</v>
      </c>
      <c r="C4" s="65" t="s">
        <v>4</v>
      </c>
      <c r="D4" s="65" t="s">
        <v>5</v>
      </c>
    </row>
    <row r="5" spans="1:4" x14ac:dyDescent="0.65">
      <c r="A5" s="111">
        <v>1</v>
      </c>
      <c r="B5" s="66" t="s">
        <v>22</v>
      </c>
      <c r="C5" s="67">
        <f>'PART-1 (CIVIL WORK)'!G17</f>
        <v>0</v>
      </c>
      <c r="D5" s="66" t="s">
        <v>140</v>
      </c>
    </row>
    <row r="6" spans="1:4" x14ac:dyDescent="0.65">
      <c r="A6" s="111">
        <v>2</v>
      </c>
      <c r="B6" s="66" t="s">
        <v>152</v>
      </c>
      <c r="C6" s="67">
        <f>'PART-2 (PLUMBING WORK)'!F19</f>
        <v>0</v>
      </c>
      <c r="D6" s="66" t="s">
        <v>140</v>
      </c>
    </row>
    <row r="7" spans="1:4" x14ac:dyDescent="0.65">
      <c r="A7" s="111">
        <v>3</v>
      </c>
      <c r="B7" s="66" t="s">
        <v>153</v>
      </c>
      <c r="C7" s="67">
        <f>'PART-3 (SOLAR SYSTEM MAINTENCE '!F10</f>
        <v>0</v>
      </c>
      <c r="D7" s="66" t="s">
        <v>140</v>
      </c>
    </row>
    <row r="8" spans="1:4" x14ac:dyDescent="0.65">
      <c r="A8" s="111">
        <v>4</v>
      </c>
      <c r="B8" s="66" t="s">
        <v>154</v>
      </c>
      <c r="C8" s="67">
        <f>'PART-4 (CANOPY WORK)'!F10</f>
        <v>0</v>
      </c>
      <c r="D8" s="66" t="s">
        <v>140</v>
      </c>
    </row>
    <row r="9" spans="1:4" ht="100.8" x14ac:dyDescent="0.65">
      <c r="A9" s="111">
        <v>5</v>
      </c>
      <c r="B9" s="68" t="s">
        <v>155</v>
      </c>
      <c r="C9" s="67">
        <f>'PART-5 (FIRE SAFETY WORK)'!C69</f>
        <v>0</v>
      </c>
      <c r="D9" s="66" t="s">
        <v>140</v>
      </c>
    </row>
    <row r="10" spans="1:4" ht="100.8" x14ac:dyDescent="0.65">
      <c r="A10" s="111">
        <v>6</v>
      </c>
      <c r="B10" s="68" t="s">
        <v>182</v>
      </c>
      <c r="C10" s="67">
        <f>'PART-6 New Two Wash Room '!F22</f>
        <v>0</v>
      </c>
      <c r="D10" s="68" t="s">
        <v>141</v>
      </c>
    </row>
    <row r="11" spans="1:4" x14ac:dyDescent="0.65">
      <c r="A11" s="112"/>
      <c r="B11" s="69" t="s">
        <v>139</v>
      </c>
      <c r="C11" s="70">
        <f>SUM(C5:C10)</f>
        <v>0</v>
      </c>
      <c r="D11" s="112"/>
    </row>
    <row r="12" spans="1:4" x14ac:dyDescent="0.65">
      <c r="A12" s="112"/>
      <c r="B12" s="147" t="s">
        <v>193</v>
      </c>
      <c r="C12" s="147"/>
      <c r="D12" s="112"/>
    </row>
    <row r="13" spans="1:4" x14ac:dyDescent="0.65">
      <c r="A13" s="148"/>
      <c r="B13" s="148"/>
      <c r="C13" s="71"/>
      <c r="D13" s="72"/>
    </row>
    <row r="14" spans="1:4" x14ac:dyDescent="0.65">
      <c r="A14" s="73"/>
      <c r="B14" s="74"/>
      <c r="C14" s="75"/>
      <c r="D14" s="73"/>
    </row>
  </sheetData>
  <mergeCells count="3">
    <mergeCell ref="A3:D3"/>
    <mergeCell ref="B12:C12"/>
    <mergeCell ref="A13:B13"/>
  </mergeCells>
  <printOptions horizontalCentered="1"/>
  <pageMargins left="0.7" right="0.7" top="0.75" bottom="0.75" header="0.3" footer="0.3"/>
  <pageSetup paperSize="9" scale="6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127E1-7F29-4A0D-BEBE-52A087FB8C34}">
  <sheetPr>
    <tabColor theme="4"/>
  </sheetPr>
  <dimension ref="B1:I17"/>
  <sheetViews>
    <sheetView view="pageBreakPreview" zoomScale="60" zoomScaleNormal="85" workbookViewId="0">
      <selection activeCell="L7" sqref="L7"/>
    </sheetView>
  </sheetViews>
  <sheetFormatPr defaultColWidth="9.109375" defaultRowHeight="15.6" x14ac:dyDescent="0.3"/>
  <cols>
    <col min="1" max="1" width="9.109375" style="113"/>
    <col min="2" max="2" width="26.33203125" style="113" customWidth="1"/>
    <col min="3" max="3" width="108.5546875" style="113" customWidth="1"/>
    <col min="4" max="4" width="10.44140625" style="113" customWidth="1"/>
    <col min="5" max="5" width="14.109375" style="113" customWidth="1"/>
    <col min="6" max="6" width="13" style="113" customWidth="1"/>
    <col min="7" max="7" width="12.33203125" style="113" customWidth="1"/>
    <col min="8" max="8" width="12.6640625" style="113" customWidth="1"/>
    <col min="9" max="9" width="16.88671875" style="113" customWidth="1"/>
    <col min="10" max="16384" width="9.109375" style="113"/>
  </cols>
  <sheetData>
    <row r="1" spans="2:9" x14ac:dyDescent="0.3">
      <c r="B1" s="153" t="s">
        <v>22</v>
      </c>
      <c r="C1" s="153"/>
      <c r="D1" s="153"/>
      <c r="E1" s="153"/>
      <c r="F1" s="153"/>
      <c r="G1" s="153"/>
      <c r="H1" s="153"/>
    </row>
    <row r="2" spans="2:9" ht="31.2" x14ac:dyDescent="0.3">
      <c r="B2" s="114" t="s">
        <v>0</v>
      </c>
      <c r="C2" s="114" t="s">
        <v>1</v>
      </c>
      <c r="D2" s="114" t="s">
        <v>2</v>
      </c>
      <c r="E2" s="114" t="s">
        <v>3</v>
      </c>
      <c r="F2" s="115" t="s">
        <v>6</v>
      </c>
      <c r="G2" s="115" t="s">
        <v>4</v>
      </c>
      <c r="H2" s="114" t="s">
        <v>5</v>
      </c>
      <c r="I2" s="116"/>
    </row>
    <row r="3" spans="2:9" ht="46.8" x14ac:dyDescent="0.3">
      <c r="B3" s="117" t="s">
        <v>14</v>
      </c>
      <c r="C3" s="118" t="s">
        <v>13</v>
      </c>
      <c r="D3" s="119" t="s">
        <v>12</v>
      </c>
      <c r="E3" s="120">
        <v>45</v>
      </c>
      <c r="F3" s="120"/>
      <c r="G3" s="121">
        <f>E3*F3</f>
        <v>0</v>
      </c>
      <c r="H3" s="122"/>
      <c r="I3" s="123"/>
    </row>
    <row r="4" spans="2:9" s="143" customFormat="1" ht="52.5" customHeight="1" x14ac:dyDescent="0.3">
      <c r="B4" s="138" t="s">
        <v>24</v>
      </c>
      <c r="C4" s="139" t="s">
        <v>23</v>
      </c>
      <c r="D4" s="140" t="s">
        <v>12</v>
      </c>
      <c r="E4" s="141">
        <v>70</v>
      </c>
      <c r="F4" s="129"/>
      <c r="G4" s="127">
        <f>E4*F4</f>
        <v>0</v>
      </c>
      <c r="H4" s="141"/>
      <c r="I4" s="144"/>
    </row>
    <row r="5" spans="2:9" s="143" customFormat="1" ht="56.25" customHeight="1" x14ac:dyDescent="0.3">
      <c r="B5" s="138" t="s">
        <v>25</v>
      </c>
      <c r="C5" s="139" t="s">
        <v>17</v>
      </c>
      <c r="D5" s="140"/>
      <c r="E5" s="141"/>
      <c r="F5" s="126"/>
      <c r="G5" s="127"/>
      <c r="H5" s="141"/>
      <c r="I5" s="142"/>
    </row>
    <row r="6" spans="2:9" x14ac:dyDescent="0.3">
      <c r="B6" s="128">
        <v>3.1</v>
      </c>
      <c r="C6" s="124" t="s">
        <v>15</v>
      </c>
      <c r="D6" s="125" t="s">
        <v>12</v>
      </c>
      <c r="E6" s="124">
        <v>33.340000000000003</v>
      </c>
      <c r="F6" s="129"/>
      <c r="G6" s="127">
        <f t="shared" ref="G6:G11" si="0">E6*F6</f>
        <v>0</v>
      </c>
      <c r="H6" s="130"/>
      <c r="I6" s="123"/>
    </row>
    <row r="7" spans="2:9" x14ac:dyDescent="0.3">
      <c r="B7" s="128">
        <v>3.2</v>
      </c>
      <c r="C7" s="124" t="s">
        <v>16</v>
      </c>
      <c r="D7" s="125" t="s">
        <v>12</v>
      </c>
      <c r="E7" s="124">
        <v>26.667000000000002</v>
      </c>
      <c r="F7" s="131"/>
      <c r="G7" s="132">
        <f t="shared" si="0"/>
        <v>0</v>
      </c>
      <c r="H7" s="124"/>
      <c r="I7" s="123"/>
    </row>
    <row r="8" spans="2:9" s="143" customFormat="1" ht="40.5" customHeight="1" x14ac:dyDescent="0.3">
      <c r="B8" s="138" t="s">
        <v>26</v>
      </c>
      <c r="C8" s="139" t="s">
        <v>18</v>
      </c>
      <c r="D8" s="140" t="s">
        <v>12</v>
      </c>
      <c r="E8" s="141">
        <v>295</v>
      </c>
      <c r="F8" s="129"/>
      <c r="G8" s="127">
        <f t="shared" si="0"/>
        <v>0</v>
      </c>
      <c r="H8" s="141"/>
      <c r="I8" s="142"/>
    </row>
    <row r="9" spans="2:9" ht="45" customHeight="1" x14ac:dyDescent="0.3">
      <c r="B9" s="117" t="s">
        <v>27</v>
      </c>
      <c r="C9" s="133" t="s">
        <v>19</v>
      </c>
      <c r="D9" s="125" t="s">
        <v>12</v>
      </c>
      <c r="E9" s="124">
        <v>79.167000000000002</v>
      </c>
      <c r="F9" s="131"/>
      <c r="G9" s="132">
        <f t="shared" si="0"/>
        <v>0</v>
      </c>
      <c r="H9" s="124"/>
      <c r="I9" s="123"/>
    </row>
    <row r="10" spans="2:9" ht="36.75" customHeight="1" x14ac:dyDescent="0.3">
      <c r="B10" s="117" t="s">
        <v>28</v>
      </c>
      <c r="C10" s="133" t="s">
        <v>20</v>
      </c>
      <c r="D10" s="125" t="s">
        <v>12</v>
      </c>
      <c r="E10" s="124">
        <v>92.5</v>
      </c>
      <c r="F10" s="131"/>
      <c r="G10" s="132">
        <f t="shared" si="0"/>
        <v>0</v>
      </c>
      <c r="H10" s="124"/>
      <c r="I10" s="123"/>
    </row>
    <row r="11" spans="2:9" ht="31.2" x14ac:dyDescent="0.3">
      <c r="B11" s="117" t="s">
        <v>29</v>
      </c>
      <c r="C11" s="133" t="s">
        <v>21</v>
      </c>
      <c r="D11" s="125" t="s">
        <v>12</v>
      </c>
      <c r="E11" s="124">
        <v>595.84</v>
      </c>
      <c r="F11" s="131"/>
      <c r="G11" s="132">
        <f t="shared" si="0"/>
        <v>0</v>
      </c>
      <c r="H11" s="117"/>
      <c r="I11" s="123"/>
    </row>
    <row r="12" spans="2:9" s="143" customFormat="1" ht="204.75" customHeight="1" x14ac:dyDescent="0.3">
      <c r="B12" s="138" t="s">
        <v>30</v>
      </c>
      <c r="C12" s="139" t="s">
        <v>187</v>
      </c>
      <c r="D12" s="140" t="s">
        <v>12</v>
      </c>
      <c r="E12" s="141">
        <v>13238.41</v>
      </c>
      <c r="F12" s="129"/>
      <c r="G12" s="127">
        <f>E12*F12</f>
        <v>0</v>
      </c>
      <c r="H12" s="138"/>
      <c r="I12" s="142"/>
    </row>
    <row r="13" spans="2:9" s="143" customFormat="1" ht="189" customHeight="1" x14ac:dyDescent="0.3">
      <c r="B13" s="138" t="s">
        <v>31</v>
      </c>
      <c r="C13" s="139" t="s">
        <v>188</v>
      </c>
      <c r="D13" s="140" t="s">
        <v>12</v>
      </c>
      <c r="E13" s="141">
        <v>34960</v>
      </c>
      <c r="F13" s="129"/>
      <c r="G13" s="127">
        <f>E13*F13</f>
        <v>0</v>
      </c>
      <c r="H13" s="138"/>
      <c r="I13" s="142"/>
    </row>
    <row r="14" spans="2:9" ht="117" customHeight="1" x14ac:dyDescent="0.3">
      <c r="B14" s="117" t="s">
        <v>32</v>
      </c>
      <c r="C14" s="133" t="s">
        <v>189</v>
      </c>
      <c r="D14" s="125" t="s">
        <v>12</v>
      </c>
      <c r="E14" s="124">
        <v>983.3</v>
      </c>
      <c r="F14" s="131"/>
      <c r="G14" s="132">
        <f>E14*F14</f>
        <v>0</v>
      </c>
      <c r="H14" s="117"/>
      <c r="I14" s="123"/>
    </row>
    <row r="15" spans="2:9" ht="132.75" customHeight="1" x14ac:dyDescent="0.3">
      <c r="B15" s="117" t="s">
        <v>33</v>
      </c>
      <c r="C15" s="133" t="s">
        <v>190</v>
      </c>
      <c r="D15" s="125" t="s">
        <v>12</v>
      </c>
      <c r="E15" s="124">
        <v>15291.5</v>
      </c>
      <c r="F15" s="131"/>
      <c r="G15" s="132">
        <f>E15*F15</f>
        <v>0</v>
      </c>
      <c r="H15" s="117"/>
      <c r="I15" s="123"/>
    </row>
    <row r="16" spans="2:9" x14ac:dyDescent="0.3">
      <c r="B16" s="134"/>
      <c r="C16" s="149" t="s">
        <v>7</v>
      </c>
      <c r="D16" s="150"/>
      <c r="E16" s="150"/>
      <c r="F16" s="151"/>
      <c r="G16" s="135">
        <f>SUM(G3:G15)</f>
        <v>0</v>
      </c>
      <c r="H16" s="136"/>
    </row>
    <row r="17" spans="2:8" x14ac:dyDescent="0.3">
      <c r="B17" s="134"/>
      <c r="C17" s="152" t="s">
        <v>136</v>
      </c>
      <c r="D17" s="152"/>
      <c r="E17" s="152"/>
      <c r="F17" s="152"/>
      <c r="G17" s="135">
        <f>SUM(G16:G16)</f>
        <v>0</v>
      </c>
      <c r="H17" s="136"/>
    </row>
  </sheetData>
  <mergeCells count="3">
    <mergeCell ref="C16:F16"/>
    <mergeCell ref="C17:F17"/>
    <mergeCell ref="B1:H1"/>
  </mergeCells>
  <printOptions horizontalCentered="1"/>
  <pageMargins left="0.7" right="0.7" top="0.75" bottom="0.75" header="0.3" footer="0.3"/>
  <pageSetup paperSize="9" scale="44"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CC8E7-BE88-430F-895D-170ABF25A56F}">
  <sheetPr>
    <tabColor rgb="FFFFFF00"/>
  </sheetPr>
  <dimension ref="A1:G19"/>
  <sheetViews>
    <sheetView view="pageBreakPreview" zoomScale="60" zoomScaleNormal="85" workbookViewId="0">
      <selection activeCell="B29" sqref="B29"/>
    </sheetView>
  </sheetViews>
  <sheetFormatPr defaultRowHeight="14.4" x14ac:dyDescent="0.3"/>
  <cols>
    <col min="1" max="1" width="24.109375" customWidth="1"/>
    <col min="2" max="2" width="85.33203125" style="79" customWidth="1"/>
    <col min="3" max="3" width="30" customWidth="1"/>
    <col min="4" max="4" width="23.109375" customWidth="1"/>
    <col min="5" max="5" width="20.5546875" customWidth="1"/>
    <col min="6" max="6" width="17.88671875" customWidth="1"/>
    <col min="7" max="7" width="19.88671875" customWidth="1"/>
    <col min="8" max="8" width="16.88671875" customWidth="1"/>
  </cols>
  <sheetData>
    <row r="1" spans="1:7" x14ac:dyDescent="0.3">
      <c r="A1" s="4"/>
      <c r="B1" s="76"/>
      <c r="C1" s="9"/>
      <c r="D1" s="9"/>
      <c r="E1" s="9"/>
      <c r="F1" s="10"/>
      <c r="G1" s="3"/>
    </row>
    <row r="2" spans="1:7" x14ac:dyDescent="0.3">
      <c r="A2" s="4"/>
      <c r="B2" s="76"/>
      <c r="C2" s="9"/>
      <c r="D2" s="9"/>
      <c r="E2" s="9"/>
      <c r="F2" s="10"/>
      <c r="G2" s="3"/>
    </row>
    <row r="3" spans="1:7" ht="25.8" x14ac:dyDescent="0.5">
      <c r="A3" s="157" t="s">
        <v>152</v>
      </c>
      <c r="B3" s="157"/>
      <c r="C3" s="157"/>
      <c r="D3" s="157"/>
      <c r="E3" s="157"/>
      <c r="F3" s="157"/>
      <c r="G3" s="157"/>
    </row>
    <row r="4" spans="1:7" x14ac:dyDescent="0.3">
      <c r="A4" s="29" t="s">
        <v>0</v>
      </c>
      <c r="B4" s="77" t="s">
        <v>1</v>
      </c>
      <c r="C4" s="29" t="s">
        <v>2</v>
      </c>
      <c r="D4" s="29" t="s">
        <v>3</v>
      </c>
      <c r="E4" s="29" t="s">
        <v>6</v>
      </c>
      <c r="F4" s="29" t="s">
        <v>4</v>
      </c>
      <c r="G4" s="29" t="s">
        <v>5</v>
      </c>
    </row>
    <row r="5" spans="1:7" ht="36" customHeight="1" x14ac:dyDescent="0.3">
      <c r="A5" s="41" t="s">
        <v>166</v>
      </c>
      <c r="B5" s="78" t="s">
        <v>157</v>
      </c>
      <c r="C5" s="63" t="s">
        <v>158</v>
      </c>
      <c r="D5" s="38">
        <v>140</v>
      </c>
      <c r="E5" s="38"/>
      <c r="F5" s="40">
        <f t="shared" ref="F5:F13" si="0">D5*E5</f>
        <v>0</v>
      </c>
      <c r="G5" s="1"/>
    </row>
    <row r="6" spans="1:7" ht="32.25" customHeight="1" x14ac:dyDescent="0.3">
      <c r="A6" s="41" t="s">
        <v>167</v>
      </c>
      <c r="B6" s="78" t="s">
        <v>159</v>
      </c>
      <c r="C6" s="63" t="s">
        <v>160</v>
      </c>
      <c r="D6" s="38">
        <v>8</v>
      </c>
      <c r="E6" s="38"/>
      <c r="F6" s="40">
        <f t="shared" si="0"/>
        <v>0</v>
      </c>
      <c r="G6" s="1"/>
    </row>
    <row r="7" spans="1:7" ht="35.25" customHeight="1" x14ac:dyDescent="0.3">
      <c r="A7" s="41" t="s">
        <v>168</v>
      </c>
      <c r="B7" s="78" t="s">
        <v>161</v>
      </c>
      <c r="C7" s="63" t="s">
        <v>160</v>
      </c>
      <c r="D7" s="38">
        <v>12</v>
      </c>
      <c r="E7" s="38"/>
      <c r="F7" s="40">
        <f t="shared" si="0"/>
        <v>0</v>
      </c>
      <c r="G7" s="1"/>
    </row>
    <row r="8" spans="1:7" ht="36.75" customHeight="1" x14ac:dyDescent="0.3">
      <c r="A8" s="41" t="s">
        <v>169</v>
      </c>
      <c r="B8" s="78" t="s">
        <v>162</v>
      </c>
      <c r="C8" s="63" t="s">
        <v>163</v>
      </c>
      <c r="D8" s="38">
        <v>125</v>
      </c>
      <c r="E8" s="38"/>
      <c r="F8" s="40">
        <f t="shared" si="0"/>
        <v>0</v>
      </c>
      <c r="G8" s="1"/>
    </row>
    <row r="9" spans="1:7" ht="91.5" customHeight="1" x14ac:dyDescent="0.3">
      <c r="A9" s="27" t="s">
        <v>170</v>
      </c>
      <c r="B9" s="78" t="s">
        <v>183</v>
      </c>
      <c r="C9" s="63" t="s">
        <v>12</v>
      </c>
      <c r="D9" s="38">
        <v>720</v>
      </c>
      <c r="E9" s="38"/>
      <c r="F9" s="40">
        <f t="shared" si="0"/>
        <v>0</v>
      </c>
      <c r="G9" s="21" t="s">
        <v>164</v>
      </c>
    </row>
    <row r="10" spans="1:7" ht="136.5" customHeight="1" x14ac:dyDescent="0.3">
      <c r="A10" s="39" t="s">
        <v>171</v>
      </c>
      <c r="B10" s="78" t="s">
        <v>156</v>
      </c>
      <c r="C10" s="63" t="s">
        <v>12</v>
      </c>
      <c r="D10" s="38">
        <v>1280</v>
      </c>
      <c r="E10" s="38"/>
      <c r="F10" s="40">
        <f t="shared" si="0"/>
        <v>0</v>
      </c>
      <c r="G10" s="1"/>
    </row>
    <row r="11" spans="1:7" ht="187.5" customHeight="1" x14ac:dyDescent="0.3">
      <c r="A11" s="39" t="s">
        <v>172</v>
      </c>
      <c r="B11" s="78" t="s">
        <v>173</v>
      </c>
      <c r="C11" s="63" t="s">
        <v>12</v>
      </c>
      <c r="D11" s="38">
        <v>1280</v>
      </c>
      <c r="E11" s="38"/>
      <c r="F11" s="40">
        <f t="shared" si="0"/>
        <v>0</v>
      </c>
      <c r="G11" s="1"/>
    </row>
    <row r="12" spans="1:7" ht="54" customHeight="1" x14ac:dyDescent="0.3">
      <c r="A12" s="7" t="s">
        <v>174</v>
      </c>
      <c r="B12" s="8" t="s">
        <v>175</v>
      </c>
      <c r="C12" s="54" t="s">
        <v>12</v>
      </c>
      <c r="D12" s="6">
        <v>75</v>
      </c>
      <c r="E12" s="40"/>
      <c r="F12" s="42">
        <f t="shared" si="0"/>
        <v>0</v>
      </c>
      <c r="G12" s="1"/>
    </row>
    <row r="13" spans="1:7" ht="161.25" customHeight="1" x14ac:dyDescent="0.3">
      <c r="A13" s="7" t="s">
        <v>179</v>
      </c>
      <c r="B13" s="8" t="s">
        <v>177</v>
      </c>
      <c r="C13" s="54" t="s">
        <v>12</v>
      </c>
      <c r="D13" s="6">
        <v>110</v>
      </c>
      <c r="E13" s="40"/>
      <c r="F13" s="42">
        <f t="shared" si="0"/>
        <v>0</v>
      </c>
      <c r="G13" s="1"/>
    </row>
    <row r="14" spans="1:7" ht="22.5" customHeight="1" x14ac:dyDescent="0.3">
      <c r="A14" s="7">
        <v>10</v>
      </c>
      <c r="B14" s="8" t="s">
        <v>176</v>
      </c>
      <c r="C14" s="54" t="s">
        <v>165</v>
      </c>
      <c r="D14" s="6"/>
      <c r="E14" s="40"/>
      <c r="F14" s="42"/>
      <c r="G14" s="1"/>
    </row>
    <row r="15" spans="1:7" ht="28.8" x14ac:dyDescent="0.3">
      <c r="A15" s="7">
        <v>11</v>
      </c>
      <c r="B15" s="78" t="s">
        <v>180</v>
      </c>
      <c r="C15" s="63" t="s">
        <v>165</v>
      </c>
      <c r="D15" s="38"/>
      <c r="E15" s="38"/>
      <c r="F15" s="40"/>
      <c r="G15" s="1"/>
    </row>
    <row r="16" spans="1:7" x14ac:dyDescent="0.3">
      <c r="A16" s="7">
        <v>12</v>
      </c>
      <c r="B16" s="78" t="s">
        <v>181</v>
      </c>
      <c r="C16" s="63" t="s">
        <v>165</v>
      </c>
      <c r="D16" s="38"/>
      <c r="E16" s="38"/>
      <c r="F16" s="40"/>
      <c r="G16" s="1"/>
    </row>
    <row r="17" spans="1:7" x14ac:dyDescent="0.3">
      <c r="A17" s="7">
        <v>13</v>
      </c>
      <c r="B17" s="78" t="s">
        <v>178</v>
      </c>
      <c r="C17" s="63" t="s">
        <v>165</v>
      </c>
      <c r="D17" s="38"/>
      <c r="E17" s="38"/>
      <c r="F17" s="40"/>
      <c r="G17" s="1"/>
    </row>
    <row r="18" spans="1:7" x14ac:dyDescent="0.3">
      <c r="A18" s="7"/>
      <c r="B18" s="154" t="s">
        <v>7</v>
      </c>
      <c r="C18" s="155"/>
      <c r="D18" s="155"/>
      <c r="E18" s="156"/>
      <c r="F18" s="37">
        <f>SUM(F5:F17)</f>
        <v>0</v>
      </c>
      <c r="G18" s="1"/>
    </row>
    <row r="19" spans="1:7" x14ac:dyDescent="0.3">
      <c r="A19" s="2"/>
      <c r="B19" s="154" t="s">
        <v>136</v>
      </c>
      <c r="C19" s="155"/>
      <c r="D19" s="155"/>
      <c r="E19" s="156"/>
      <c r="F19" s="43"/>
      <c r="G19" s="1"/>
    </row>
  </sheetData>
  <mergeCells count="3">
    <mergeCell ref="B18:E18"/>
    <mergeCell ref="B19:E19"/>
    <mergeCell ref="A3:G3"/>
  </mergeCells>
  <printOptions horizontalCentered="1"/>
  <pageMargins left="0.7" right="0.7" top="0.75" bottom="0.75" header="0.3" footer="0.3"/>
  <pageSetup paperSize="9" scale="4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95728-9899-45D2-A12E-8949DF8B0A1C}">
  <sheetPr>
    <tabColor rgb="FF00B050"/>
  </sheetPr>
  <dimension ref="A1:G10"/>
  <sheetViews>
    <sheetView view="pageBreakPreview" zoomScale="60" zoomScaleNormal="85" workbookViewId="0">
      <selection activeCell="A2" sqref="A2:E2"/>
    </sheetView>
  </sheetViews>
  <sheetFormatPr defaultColWidth="9.109375" defaultRowHeight="25.8" x14ac:dyDescent="0.5"/>
  <cols>
    <col min="1" max="1" width="6.88671875" style="103" customWidth="1"/>
    <col min="2" max="2" width="121.88671875" style="93" customWidth="1"/>
    <col min="3" max="3" width="18.44140625" style="93" customWidth="1"/>
    <col min="4" max="4" width="9.6640625" style="104" bestFit="1" customWidth="1"/>
    <col min="5" max="5" width="20.5546875" style="93" customWidth="1"/>
    <col min="6" max="6" width="21.6640625" style="93" customWidth="1"/>
    <col min="7" max="7" width="19.88671875" style="93" customWidth="1"/>
    <col min="8" max="8" width="16.88671875" style="93" customWidth="1"/>
    <col min="9" max="16384" width="9.109375" style="93"/>
  </cols>
  <sheetData>
    <row r="1" spans="1:7" ht="36.75" customHeight="1" x14ac:dyDescent="0.5">
      <c r="A1" s="88"/>
      <c r="B1" s="89"/>
      <c r="C1" s="89"/>
      <c r="D1" s="90"/>
      <c r="E1" s="89"/>
      <c r="F1" s="91"/>
      <c r="G1" s="92"/>
    </row>
    <row r="2" spans="1:7" ht="27" customHeight="1" x14ac:dyDescent="0.5">
      <c r="A2" s="161" t="s">
        <v>153</v>
      </c>
      <c r="B2" s="161"/>
      <c r="C2" s="161"/>
      <c r="D2" s="161"/>
      <c r="E2" s="161"/>
      <c r="F2" s="94"/>
      <c r="G2" s="94"/>
    </row>
    <row r="3" spans="1:7" x14ac:dyDescent="0.5">
      <c r="A3" s="95" t="s">
        <v>8</v>
      </c>
      <c r="B3" s="95" t="s">
        <v>1</v>
      </c>
      <c r="C3" s="95" t="s">
        <v>2</v>
      </c>
      <c r="D3" s="95" t="s">
        <v>3</v>
      </c>
      <c r="E3" s="95" t="s">
        <v>6</v>
      </c>
      <c r="F3" s="95" t="s">
        <v>9</v>
      </c>
      <c r="G3" s="95" t="s">
        <v>5</v>
      </c>
    </row>
    <row r="4" spans="1:7" ht="51" customHeight="1" x14ac:dyDescent="0.5">
      <c r="A4" s="96">
        <v>1</v>
      </c>
      <c r="B4" s="97" t="s">
        <v>34</v>
      </c>
      <c r="C4" s="98" t="s">
        <v>35</v>
      </c>
      <c r="D4" s="98">
        <v>120</v>
      </c>
      <c r="E4" s="97"/>
      <c r="F4" s="99">
        <f t="shared" ref="F4:F8" si="0">D4*E4</f>
        <v>0</v>
      </c>
      <c r="G4" s="100" t="s">
        <v>135</v>
      </c>
    </row>
    <row r="5" spans="1:7" x14ac:dyDescent="0.5">
      <c r="A5" s="96">
        <v>2</v>
      </c>
      <c r="B5" s="97" t="s">
        <v>36</v>
      </c>
      <c r="C5" s="98" t="s">
        <v>35</v>
      </c>
      <c r="D5" s="98">
        <v>110</v>
      </c>
      <c r="E5" s="97"/>
      <c r="F5" s="99">
        <f t="shared" si="0"/>
        <v>0</v>
      </c>
      <c r="G5" s="97"/>
    </row>
    <row r="6" spans="1:7" ht="51.6" x14ac:dyDescent="0.5">
      <c r="A6" s="96">
        <v>3</v>
      </c>
      <c r="B6" s="101" t="s">
        <v>37</v>
      </c>
      <c r="C6" s="98" t="s">
        <v>10</v>
      </c>
      <c r="D6" s="98">
        <v>1</v>
      </c>
      <c r="E6" s="97"/>
      <c r="F6" s="99">
        <f t="shared" si="0"/>
        <v>0</v>
      </c>
      <c r="G6" s="97"/>
    </row>
    <row r="7" spans="1:7" ht="51.6" x14ac:dyDescent="0.5">
      <c r="A7" s="96">
        <v>4</v>
      </c>
      <c r="B7" s="101" t="s">
        <v>40</v>
      </c>
      <c r="C7" s="98" t="s">
        <v>11</v>
      </c>
      <c r="D7" s="98">
        <v>1</v>
      </c>
      <c r="E7" s="97"/>
      <c r="F7" s="99">
        <f t="shared" si="0"/>
        <v>0</v>
      </c>
      <c r="G7" s="97"/>
    </row>
    <row r="8" spans="1:7" ht="77.400000000000006" x14ac:dyDescent="0.5">
      <c r="A8" s="96">
        <v>5</v>
      </c>
      <c r="B8" s="101" t="s">
        <v>39</v>
      </c>
      <c r="C8" s="98" t="s">
        <v>38</v>
      </c>
      <c r="D8" s="98">
        <v>1</v>
      </c>
      <c r="E8" s="97"/>
      <c r="F8" s="99">
        <f t="shared" si="0"/>
        <v>0</v>
      </c>
      <c r="G8" s="97"/>
    </row>
    <row r="9" spans="1:7" x14ac:dyDescent="0.5">
      <c r="A9" s="96"/>
      <c r="B9" s="158" t="s">
        <v>7</v>
      </c>
      <c r="C9" s="159"/>
      <c r="D9" s="159"/>
      <c r="E9" s="160"/>
      <c r="F9" s="102">
        <f>SUM(F4:F8)</f>
        <v>0</v>
      </c>
      <c r="G9" s="97"/>
    </row>
    <row r="10" spans="1:7" x14ac:dyDescent="0.5">
      <c r="A10" s="96"/>
      <c r="B10" s="158" t="s">
        <v>137</v>
      </c>
      <c r="C10" s="159"/>
      <c r="D10" s="159"/>
      <c r="E10" s="160"/>
      <c r="F10" s="102">
        <f>SUM(F9:F9)</f>
        <v>0</v>
      </c>
      <c r="G10" s="97"/>
    </row>
  </sheetData>
  <mergeCells count="3">
    <mergeCell ref="B9:E9"/>
    <mergeCell ref="B10:E10"/>
    <mergeCell ref="A2:E2"/>
  </mergeCells>
  <printOptions horizontalCentered="1"/>
  <pageMargins left="0.7" right="0.7" top="0.75" bottom="0.75" header="0.3" footer="0.3"/>
  <pageSetup paperSize="9" scale="5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2187-BD53-41A6-841E-B7C0667875CD}">
  <sheetPr>
    <tabColor rgb="FF92D050"/>
  </sheetPr>
  <dimension ref="A1:G11"/>
  <sheetViews>
    <sheetView view="pageBreakPreview" zoomScale="60" zoomScaleNormal="85" workbookViewId="0">
      <selection activeCell="G15" sqref="G15"/>
    </sheetView>
  </sheetViews>
  <sheetFormatPr defaultColWidth="9.109375" defaultRowHeight="21" x14ac:dyDescent="0.4"/>
  <cols>
    <col min="1" max="1" width="7.88671875" style="87" customWidth="1"/>
    <col min="2" max="2" width="77.33203125" style="109" customWidth="1"/>
    <col min="3" max="4" width="23.109375" style="80" customWidth="1"/>
    <col min="5" max="5" width="20.5546875" style="80" customWidth="1"/>
    <col min="6" max="6" width="21.6640625" style="80" customWidth="1"/>
    <col min="7" max="7" width="19.88671875" style="80" customWidth="1"/>
    <col min="8" max="8" width="16.88671875" style="80" customWidth="1"/>
    <col min="9" max="16384" width="9.109375" style="80"/>
  </cols>
  <sheetData>
    <row r="1" spans="1:7" ht="47.25" customHeight="1" x14ac:dyDescent="0.4">
      <c r="A1" s="168" t="s">
        <v>154</v>
      </c>
      <c r="B1" s="168"/>
      <c r="C1" s="168"/>
      <c r="D1" s="168"/>
      <c r="E1" s="168"/>
      <c r="F1" s="168"/>
      <c r="G1" s="168"/>
    </row>
    <row r="2" spans="1:7" x14ac:dyDescent="0.4">
      <c r="A2" s="105" t="s">
        <v>8</v>
      </c>
      <c r="B2" s="105" t="s">
        <v>1</v>
      </c>
      <c r="C2" s="105" t="s">
        <v>2</v>
      </c>
      <c r="D2" s="105" t="s">
        <v>3</v>
      </c>
      <c r="E2" s="105" t="s">
        <v>6</v>
      </c>
      <c r="F2" s="105" t="s">
        <v>9</v>
      </c>
      <c r="G2" s="105" t="s">
        <v>5</v>
      </c>
    </row>
    <row r="3" spans="1:7" ht="72.75" customHeight="1" x14ac:dyDescent="0.4">
      <c r="A3" s="81">
        <v>1</v>
      </c>
      <c r="B3" s="108" t="s">
        <v>146</v>
      </c>
      <c r="C3" s="83" t="s">
        <v>12</v>
      </c>
      <c r="D3" s="82">
        <v>268</v>
      </c>
      <c r="E3" s="82"/>
      <c r="F3" s="84">
        <f>D3*E3</f>
        <v>0</v>
      </c>
      <c r="G3" s="85"/>
    </row>
    <row r="4" spans="1:7" ht="80.25" customHeight="1" x14ac:dyDescent="0.4">
      <c r="A4" s="81">
        <v>2</v>
      </c>
      <c r="B4" s="108" t="s">
        <v>143</v>
      </c>
      <c r="C4" s="83" t="s">
        <v>142</v>
      </c>
      <c r="D4" s="82">
        <v>1020</v>
      </c>
      <c r="E4" s="82"/>
      <c r="F4" s="84">
        <f>D4*E4</f>
        <v>0</v>
      </c>
      <c r="G4" s="82"/>
    </row>
    <row r="5" spans="1:7" ht="27" customHeight="1" x14ac:dyDescent="0.4">
      <c r="A5" s="81">
        <v>3</v>
      </c>
      <c r="B5" s="108" t="s">
        <v>144</v>
      </c>
      <c r="C5" s="83" t="s">
        <v>142</v>
      </c>
      <c r="D5" s="82">
        <v>75</v>
      </c>
      <c r="E5" s="82"/>
      <c r="F5" s="84">
        <f t="shared" ref="F5:F7" si="0">D5*E5</f>
        <v>0</v>
      </c>
      <c r="G5" s="82"/>
    </row>
    <row r="6" spans="1:7" ht="117" customHeight="1" x14ac:dyDescent="0.4">
      <c r="A6" s="81">
        <v>4</v>
      </c>
      <c r="B6" s="108" t="s">
        <v>186</v>
      </c>
      <c r="C6" s="83" t="s">
        <v>38</v>
      </c>
      <c r="D6" s="82">
        <v>1</v>
      </c>
      <c r="E6" s="82"/>
      <c r="F6" s="84">
        <f>D6*E6</f>
        <v>0</v>
      </c>
      <c r="G6" s="82"/>
    </row>
    <row r="7" spans="1:7" x14ac:dyDescent="0.4">
      <c r="A7" s="81">
        <v>5</v>
      </c>
      <c r="B7" s="108" t="s">
        <v>145</v>
      </c>
      <c r="C7" s="83" t="s">
        <v>142</v>
      </c>
      <c r="D7" s="82">
        <v>880</v>
      </c>
      <c r="E7" s="82"/>
      <c r="F7" s="84">
        <f t="shared" si="0"/>
        <v>0</v>
      </c>
      <c r="G7" s="82"/>
    </row>
    <row r="8" spans="1:7" x14ac:dyDescent="0.4">
      <c r="A8" s="81">
        <v>6</v>
      </c>
      <c r="B8" s="108" t="s">
        <v>148</v>
      </c>
      <c r="C8" s="83" t="s">
        <v>147</v>
      </c>
      <c r="D8" s="82"/>
      <c r="E8" s="82"/>
      <c r="F8" s="84"/>
      <c r="G8" s="82"/>
    </row>
    <row r="9" spans="1:7" x14ac:dyDescent="0.4">
      <c r="A9" s="81"/>
      <c r="B9" s="162" t="s">
        <v>7</v>
      </c>
      <c r="C9" s="163"/>
      <c r="D9" s="163"/>
      <c r="E9" s="164"/>
      <c r="F9" s="86">
        <f>SUM(F3:F8)</f>
        <v>0</v>
      </c>
      <c r="G9" s="82"/>
    </row>
    <row r="10" spans="1:7" x14ac:dyDescent="0.4">
      <c r="A10" s="81"/>
      <c r="B10" s="162" t="s">
        <v>137</v>
      </c>
      <c r="C10" s="163"/>
      <c r="D10" s="163"/>
      <c r="E10" s="164"/>
      <c r="F10" s="86">
        <f>SUM(F9:F9)</f>
        <v>0</v>
      </c>
      <c r="G10" s="82"/>
    </row>
    <row r="11" spans="1:7" x14ac:dyDescent="0.4">
      <c r="A11" s="106"/>
      <c r="B11" s="165" t="s">
        <v>149</v>
      </c>
      <c r="C11" s="166"/>
      <c r="D11" s="166"/>
      <c r="E11" s="166"/>
      <c r="F11" s="167"/>
      <c r="G11" s="107"/>
    </row>
  </sheetData>
  <mergeCells count="4">
    <mergeCell ref="B9:E9"/>
    <mergeCell ref="B10:E10"/>
    <mergeCell ref="B11:F11"/>
    <mergeCell ref="A1:G1"/>
  </mergeCells>
  <printOptions horizontalCentered="1"/>
  <pageMargins left="0.7" right="0.7" top="0.75" bottom="0.75" header="0.3" footer="0.3"/>
  <pageSetup paperSize="9" scale="63"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176F0-1E0D-445E-A412-B69ED9E1A8E1}">
  <sheetPr>
    <tabColor rgb="FF002060"/>
  </sheetPr>
  <dimension ref="A1:G69"/>
  <sheetViews>
    <sheetView view="pageBreakPreview" topLeftCell="A36" zoomScale="60" zoomScaleNormal="85" workbookViewId="0">
      <selection activeCell="B34" sqref="B34"/>
    </sheetView>
  </sheetViews>
  <sheetFormatPr defaultRowHeight="14.4" x14ac:dyDescent="0.3"/>
  <cols>
    <col min="1" max="1" width="8.6640625" style="44" customWidth="1"/>
    <col min="2" max="2" width="70.6640625" customWidth="1"/>
    <col min="3" max="3" width="30" customWidth="1"/>
    <col min="4" max="4" width="19.5546875" style="44" customWidth="1"/>
    <col min="5" max="5" width="20.5546875" customWidth="1"/>
    <col min="6" max="6" width="21.6640625" customWidth="1"/>
    <col min="7" max="7" width="19.88671875" customWidth="1"/>
    <col min="8" max="8" width="16.88671875" customWidth="1"/>
  </cols>
  <sheetData>
    <row r="1" spans="1:7" ht="23.4" x14ac:dyDescent="0.45">
      <c r="A1" s="169" t="s">
        <v>155</v>
      </c>
      <c r="B1" s="169"/>
      <c r="C1" s="169"/>
      <c r="D1" s="169"/>
      <c r="E1" s="169"/>
      <c r="F1" s="169"/>
      <c r="G1" s="169"/>
    </row>
    <row r="2" spans="1:7" ht="37.5" customHeight="1" x14ac:dyDescent="0.3">
      <c r="A2" s="30" t="s">
        <v>8</v>
      </c>
      <c r="B2" s="30" t="s">
        <v>1</v>
      </c>
      <c r="C2" s="30" t="s">
        <v>2</v>
      </c>
      <c r="D2" s="30" t="s">
        <v>3</v>
      </c>
      <c r="E2" s="145" t="s">
        <v>6</v>
      </c>
      <c r="F2" s="30" t="s">
        <v>9</v>
      </c>
      <c r="G2" s="30" t="s">
        <v>5</v>
      </c>
    </row>
    <row r="3" spans="1:7" ht="18" x14ac:dyDescent="0.3">
      <c r="A3" s="176" t="s">
        <v>53</v>
      </c>
      <c r="B3" s="177"/>
      <c r="C3" s="177"/>
      <c r="D3" s="177"/>
      <c r="E3" s="177"/>
      <c r="F3" s="177"/>
      <c r="G3" s="178"/>
    </row>
    <row r="4" spans="1:7" ht="28.8" x14ac:dyDescent="0.3">
      <c r="A4" s="13">
        <v>1</v>
      </c>
      <c r="B4" s="15" t="s">
        <v>42</v>
      </c>
      <c r="C4" s="13" t="s">
        <v>11</v>
      </c>
      <c r="D4" s="13">
        <v>3</v>
      </c>
      <c r="E4" s="12"/>
      <c r="F4" s="14">
        <f t="shared" ref="F4:F13" si="0">D4*E4</f>
        <v>0</v>
      </c>
      <c r="G4" s="36"/>
    </row>
    <row r="5" spans="1:7" ht="28.8" x14ac:dyDescent="0.3">
      <c r="A5" s="13">
        <v>2</v>
      </c>
      <c r="B5" s="15" t="s">
        <v>43</v>
      </c>
      <c r="C5" s="13"/>
      <c r="D5" s="13"/>
      <c r="E5" s="12"/>
      <c r="F5" s="14">
        <f t="shared" si="0"/>
        <v>0</v>
      </c>
      <c r="G5" s="12"/>
    </row>
    <row r="6" spans="1:7" x14ac:dyDescent="0.3">
      <c r="A6" s="13"/>
      <c r="B6" s="15" t="s">
        <v>44</v>
      </c>
      <c r="C6" s="13" t="s">
        <v>11</v>
      </c>
      <c r="D6" s="13">
        <v>4</v>
      </c>
      <c r="E6" s="12"/>
      <c r="F6" s="14">
        <f t="shared" si="0"/>
        <v>0</v>
      </c>
      <c r="G6" s="12"/>
    </row>
    <row r="7" spans="1:7" x14ac:dyDescent="0.3">
      <c r="A7" s="13"/>
      <c r="B7" s="12" t="s">
        <v>45</v>
      </c>
      <c r="C7" s="13" t="s">
        <v>11</v>
      </c>
      <c r="D7" s="13">
        <v>3</v>
      </c>
      <c r="E7" s="12"/>
      <c r="F7" s="14">
        <f t="shared" si="0"/>
        <v>0</v>
      </c>
      <c r="G7" s="12"/>
    </row>
    <row r="8" spans="1:7" x14ac:dyDescent="0.3">
      <c r="A8" s="13"/>
      <c r="B8" s="12" t="s">
        <v>46</v>
      </c>
      <c r="C8" s="13" t="s">
        <v>11</v>
      </c>
      <c r="D8" s="13">
        <v>3</v>
      </c>
      <c r="E8" s="12"/>
      <c r="F8" s="14">
        <f t="shared" si="0"/>
        <v>0</v>
      </c>
      <c r="G8" s="12"/>
    </row>
    <row r="9" spans="1:7" x14ac:dyDescent="0.3">
      <c r="A9" s="13">
        <v>3</v>
      </c>
      <c r="B9" s="15" t="s">
        <v>47</v>
      </c>
      <c r="C9" s="13" t="s">
        <v>11</v>
      </c>
      <c r="D9" s="13">
        <v>2</v>
      </c>
      <c r="E9" s="12"/>
      <c r="F9" s="14">
        <f t="shared" si="0"/>
        <v>0</v>
      </c>
      <c r="G9" s="12"/>
    </row>
    <row r="10" spans="1:7" x14ac:dyDescent="0.3">
      <c r="A10" s="13">
        <v>4</v>
      </c>
      <c r="B10" s="12" t="s">
        <v>48</v>
      </c>
      <c r="C10" s="13"/>
      <c r="D10" s="13"/>
      <c r="E10" s="12"/>
      <c r="F10" s="14">
        <f t="shared" si="0"/>
        <v>0</v>
      </c>
      <c r="G10" s="12"/>
    </row>
    <row r="11" spans="1:7" x14ac:dyDescent="0.3">
      <c r="A11" s="13"/>
      <c r="B11" s="12" t="s">
        <v>49</v>
      </c>
      <c r="C11" s="13" t="s">
        <v>11</v>
      </c>
      <c r="D11" s="13">
        <v>1</v>
      </c>
      <c r="E11" s="12"/>
      <c r="F11" s="14">
        <f t="shared" si="0"/>
        <v>0</v>
      </c>
      <c r="G11" s="12"/>
    </row>
    <row r="12" spans="1:7" x14ac:dyDescent="0.3">
      <c r="A12" s="13"/>
      <c r="B12" s="12" t="s">
        <v>50</v>
      </c>
      <c r="C12" s="13" t="s">
        <v>11</v>
      </c>
      <c r="D12" s="13">
        <v>2</v>
      </c>
      <c r="E12" s="12"/>
      <c r="F12" s="14">
        <f t="shared" si="0"/>
        <v>0</v>
      </c>
      <c r="G12" s="12"/>
    </row>
    <row r="13" spans="1:7" ht="28.8" x14ac:dyDescent="0.3">
      <c r="A13" s="13">
        <v>5</v>
      </c>
      <c r="B13" s="19" t="s">
        <v>51</v>
      </c>
      <c r="C13" s="13" t="s">
        <v>52</v>
      </c>
      <c r="D13" s="13">
        <v>1</v>
      </c>
      <c r="E13" s="12"/>
      <c r="F13" s="14">
        <f t="shared" si="0"/>
        <v>0</v>
      </c>
      <c r="G13" s="12"/>
    </row>
    <row r="14" spans="1:7" x14ac:dyDescent="0.3">
      <c r="B14" s="173" t="s">
        <v>67</v>
      </c>
      <c r="C14" s="174"/>
      <c r="D14" s="174"/>
      <c r="E14" s="175"/>
      <c r="F14" s="17">
        <f>SUM(F4:F13)</f>
        <v>0</v>
      </c>
      <c r="G14" s="12"/>
    </row>
    <row r="15" spans="1:7" ht="18" x14ac:dyDescent="0.35">
      <c r="A15" s="179" t="s">
        <v>54</v>
      </c>
      <c r="B15" s="180"/>
      <c r="C15" s="180"/>
      <c r="D15" s="180"/>
      <c r="E15" s="180"/>
      <c r="F15" s="180"/>
      <c r="G15" s="181"/>
    </row>
    <row r="16" spans="1:7" ht="28.8" x14ac:dyDescent="0.3">
      <c r="A16" s="13">
        <v>6</v>
      </c>
      <c r="B16" s="15" t="s">
        <v>57</v>
      </c>
      <c r="C16" s="13" t="s">
        <v>11</v>
      </c>
      <c r="D16" s="13">
        <v>1</v>
      </c>
      <c r="E16" s="12"/>
      <c r="F16" s="14">
        <f t="shared" ref="F16:F26" si="1">D16*E16</f>
        <v>0</v>
      </c>
      <c r="G16" s="12"/>
    </row>
    <row r="17" spans="1:7" ht="28.8" x14ac:dyDescent="0.3">
      <c r="A17" s="13">
        <v>7</v>
      </c>
      <c r="B17" s="15" t="s">
        <v>55</v>
      </c>
      <c r="C17" s="13" t="s">
        <v>11</v>
      </c>
      <c r="D17" s="13">
        <v>90</v>
      </c>
      <c r="E17" s="12"/>
      <c r="F17" s="14">
        <f t="shared" si="1"/>
        <v>0</v>
      </c>
      <c r="G17" s="12"/>
    </row>
    <row r="18" spans="1:7" ht="28.8" x14ac:dyDescent="0.3">
      <c r="A18" s="13">
        <v>8</v>
      </c>
      <c r="B18" s="15" t="s">
        <v>56</v>
      </c>
      <c r="C18" s="13" t="s">
        <v>11</v>
      </c>
      <c r="D18" s="13">
        <v>8</v>
      </c>
      <c r="E18" s="12"/>
      <c r="F18" s="14">
        <f t="shared" si="1"/>
        <v>0</v>
      </c>
      <c r="G18" s="12"/>
    </row>
    <row r="19" spans="1:7" ht="28.8" x14ac:dyDescent="0.3">
      <c r="A19" s="13">
        <v>9</v>
      </c>
      <c r="B19" s="15" t="s">
        <v>58</v>
      </c>
      <c r="C19" s="13" t="s">
        <v>11</v>
      </c>
      <c r="D19" s="13">
        <v>21</v>
      </c>
      <c r="E19" s="12"/>
      <c r="F19" s="14">
        <f t="shared" si="1"/>
        <v>0</v>
      </c>
      <c r="G19" s="12"/>
    </row>
    <row r="20" spans="1:7" ht="28.8" x14ac:dyDescent="0.3">
      <c r="A20" s="13">
        <v>10</v>
      </c>
      <c r="B20" s="15" t="s">
        <v>59</v>
      </c>
      <c r="C20" s="13" t="s">
        <v>11</v>
      </c>
      <c r="D20" s="13">
        <v>20</v>
      </c>
      <c r="E20" s="12"/>
      <c r="F20" s="14">
        <f t="shared" si="1"/>
        <v>0</v>
      </c>
      <c r="G20" s="12"/>
    </row>
    <row r="21" spans="1:7" x14ac:dyDescent="0.3">
      <c r="A21" s="13">
        <v>11</v>
      </c>
      <c r="B21" s="15" t="s">
        <v>60</v>
      </c>
      <c r="C21" s="13" t="s">
        <v>11</v>
      </c>
      <c r="D21" s="13">
        <v>10</v>
      </c>
      <c r="E21" s="12"/>
      <c r="F21" s="14">
        <f t="shared" si="1"/>
        <v>0</v>
      </c>
      <c r="G21" s="12"/>
    </row>
    <row r="22" spans="1:7" ht="28.8" x14ac:dyDescent="0.3">
      <c r="A22" s="13">
        <v>12</v>
      </c>
      <c r="B22" s="15" t="s">
        <v>61</v>
      </c>
      <c r="C22" s="13" t="s">
        <v>11</v>
      </c>
      <c r="D22" s="13">
        <v>20</v>
      </c>
      <c r="E22" s="12"/>
      <c r="F22" s="14">
        <f t="shared" si="1"/>
        <v>0</v>
      </c>
      <c r="G22" s="12"/>
    </row>
    <row r="23" spans="1:7" ht="28.8" x14ac:dyDescent="0.3">
      <c r="A23" s="13">
        <v>13</v>
      </c>
      <c r="B23" s="15" t="s">
        <v>62</v>
      </c>
      <c r="C23" s="13" t="s">
        <v>11</v>
      </c>
      <c r="D23" s="13">
        <v>15</v>
      </c>
      <c r="E23" s="12"/>
      <c r="F23" s="14">
        <f t="shared" si="1"/>
        <v>0</v>
      </c>
      <c r="G23" s="12"/>
    </row>
    <row r="24" spans="1:7" x14ac:dyDescent="0.3">
      <c r="A24" s="13">
        <v>14</v>
      </c>
      <c r="B24" s="12" t="s">
        <v>63</v>
      </c>
      <c r="C24" s="13" t="s">
        <v>64</v>
      </c>
      <c r="D24" s="13">
        <v>2500</v>
      </c>
      <c r="E24" s="12"/>
      <c r="F24" s="14">
        <f t="shared" si="1"/>
        <v>0</v>
      </c>
      <c r="G24" s="12"/>
    </row>
    <row r="25" spans="1:7" x14ac:dyDescent="0.3">
      <c r="A25" s="13">
        <v>15</v>
      </c>
      <c r="B25" s="12" t="s">
        <v>65</v>
      </c>
      <c r="C25" s="13" t="s">
        <v>64</v>
      </c>
      <c r="D25" s="13">
        <v>1500</v>
      </c>
      <c r="E25" s="12"/>
      <c r="F25" s="14">
        <f t="shared" si="1"/>
        <v>0</v>
      </c>
      <c r="G25" s="12"/>
    </row>
    <row r="26" spans="1:7" ht="28.8" x14ac:dyDescent="0.3">
      <c r="A26" s="13">
        <v>16</v>
      </c>
      <c r="B26" s="15" t="s">
        <v>66</v>
      </c>
      <c r="C26" s="13" t="s">
        <v>64</v>
      </c>
      <c r="D26" s="13">
        <v>4000</v>
      </c>
      <c r="E26" s="12"/>
      <c r="F26" s="14">
        <f t="shared" si="1"/>
        <v>0</v>
      </c>
      <c r="G26" s="12"/>
    </row>
    <row r="27" spans="1:7" x14ac:dyDescent="0.3">
      <c r="A27" s="13">
        <v>17</v>
      </c>
      <c r="B27" s="18" t="s">
        <v>69</v>
      </c>
      <c r="C27" s="13"/>
      <c r="D27" s="13"/>
      <c r="E27" s="12"/>
      <c r="F27" s="14"/>
      <c r="G27" s="12"/>
    </row>
    <row r="28" spans="1:7" x14ac:dyDescent="0.3">
      <c r="A28" s="13"/>
      <c r="B28" s="15" t="s">
        <v>70</v>
      </c>
      <c r="C28" s="13" t="s">
        <v>35</v>
      </c>
      <c r="D28" s="13">
        <v>4000</v>
      </c>
      <c r="E28" s="12"/>
      <c r="F28" s="14">
        <f>D28*E28</f>
        <v>0</v>
      </c>
      <c r="G28" s="12"/>
    </row>
    <row r="29" spans="1:7" x14ac:dyDescent="0.3">
      <c r="A29" s="13"/>
      <c r="B29" s="15" t="s">
        <v>74</v>
      </c>
      <c r="C29" s="13" t="s">
        <v>71</v>
      </c>
      <c r="D29" s="13">
        <v>185</v>
      </c>
      <c r="E29" s="12"/>
      <c r="F29" s="14">
        <f>D29*E29</f>
        <v>0</v>
      </c>
      <c r="G29" s="12"/>
    </row>
    <row r="30" spans="1:7" x14ac:dyDescent="0.3">
      <c r="A30" s="13"/>
      <c r="B30" s="15" t="s">
        <v>72</v>
      </c>
      <c r="C30" s="13" t="s">
        <v>38</v>
      </c>
      <c r="D30" s="13">
        <v>1</v>
      </c>
      <c r="E30" s="12"/>
      <c r="F30" s="14">
        <f>D30*E30</f>
        <v>0</v>
      </c>
      <c r="G30" s="12"/>
    </row>
    <row r="31" spans="1:7" x14ac:dyDescent="0.3">
      <c r="A31" s="13"/>
      <c r="B31" s="15" t="s">
        <v>73</v>
      </c>
      <c r="C31" s="13" t="s">
        <v>38</v>
      </c>
      <c r="D31" s="13">
        <v>1</v>
      </c>
      <c r="E31" s="12"/>
      <c r="F31" s="14">
        <f>D31*E31</f>
        <v>0</v>
      </c>
      <c r="G31" s="12"/>
    </row>
    <row r="32" spans="1:7" x14ac:dyDescent="0.3">
      <c r="A32" s="13"/>
      <c r="B32" s="173" t="s">
        <v>68</v>
      </c>
      <c r="C32" s="174"/>
      <c r="D32" s="174"/>
      <c r="E32" s="175"/>
      <c r="F32" s="16">
        <f>SUM(F16:F31)</f>
        <v>0</v>
      </c>
      <c r="G32" s="12"/>
    </row>
    <row r="33" spans="1:7" ht="21" x14ac:dyDescent="0.4">
      <c r="A33" s="170" t="s">
        <v>75</v>
      </c>
      <c r="B33" s="171"/>
      <c r="C33" s="171"/>
      <c r="D33" s="171"/>
      <c r="E33" s="171"/>
      <c r="F33" s="171"/>
      <c r="G33" s="172"/>
    </row>
    <row r="34" spans="1:7" ht="99.75" customHeight="1" x14ac:dyDescent="0.3">
      <c r="A34" s="13">
        <v>18</v>
      </c>
      <c r="B34" s="15" t="s">
        <v>76</v>
      </c>
      <c r="C34" s="13" t="s">
        <v>71</v>
      </c>
      <c r="D34" s="51">
        <v>6</v>
      </c>
      <c r="E34" s="23"/>
      <c r="F34" s="14">
        <f>D34*E34</f>
        <v>0</v>
      </c>
      <c r="G34" s="12"/>
    </row>
    <row r="35" spans="1:7" ht="87.75" customHeight="1" x14ac:dyDescent="0.3">
      <c r="A35" s="22">
        <v>19</v>
      </c>
      <c r="B35" s="21" t="s">
        <v>77</v>
      </c>
      <c r="C35" s="13" t="s">
        <v>71</v>
      </c>
      <c r="D35" s="22">
        <v>2</v>
      </c>
      <c r="E35" s="1"/>
      <c r="F35" s="1">
        <f>D35*E35</f>
        <v>0</v>
      </c>
      <c r="G35" s="1"/>
    </row>
    <row r="36" spans="1:7" ht="91.5" customHeight="1" x14ac:dyDescent="0.3">
      <c r="A36" s="22">
        <v>20</v>
      </c>
      <c r="B36" s="21" t="s">
        <v>77</v>
      </c>
      <c r="C36" s="13" t="s">
        <v>71</v>
      </c>
      <c r="D36" s="22">
        <v>1</v>
      </c>
      <c r="E36" s="1"/>
      <c r="F36" s="1">
        <f>D36*E36</f>
        <v>0</v>
      </c>
      <c r="G36" s="1"/>
    </row>
    <row r="37" spans="1:7" x14ac:dyDescent="0.3">
      <c r="A37" s="22">
        <v>21</v>
      </c>
      <c r="B37" s="2" t="s">
        <v>78</v>
      </c>
      <c r="C37" s="22" t="s">
        <v>38</v>
      </c>
      <c r="D37" s="22">
        <v>9</v>
      </c>
      <c r="E37" s="1"/>
      <c r="F37" s="1">
        <f>D37*E37</f>
        <v>0</v>
      </c>
      <c r="G37" s="1"/>
    </row>
    <row r="38" spans="1:7" x14ac:dyDescent="0.3">
      <c r="A38" s="22"/>
      <c r="B38" s="187" t="s">
        <v>151</v>
      </c>
      <c r="C38" s="188"/>
      <c r="D38" s="188"/>
      <c r="E38" s="189"/>
      <c r="F38" s="24">
        <f>SUM(F34:F37)</f>
        <v>0</v>
      </c>
      <c r="G38" s="1"/>
    </row>
    <row r="39" spans="1:7" x14ac:dyDescent="0.3">
      <c r="A39" s="190" t="s">
        <v>101</v>
      </c>
      <c r="B39" s="191"/>
      <c r="C39" s="191"/>
      <c r="D39" s="191"/>
      <c r="E39" s="191"/>
      <c r="F39" s="191"/>
      <c r="G39" s="192"/>
    </row>
    <row r="40" spans="1:7" x14ac:dyDescent="0.3">
      <c r="A40" s="22">
        <v>22</v>
      </c>
      <c r="B40" s="1" t="s">
        <v>79</v>
      </c>
      <c r="C40" s="22" t="s">
        <v>80</v>
      </c>
      <c r="D40" s="22">
        <v>1</v>
      </c>
      <c r="E40" s="1"/>
      <c r="F40" s="28">
        <f t="shared" ref="F40:F52" si="2">D40*E40</f>
        <v>0</v>
      </c>
      <c r="G40" s="1"/>
    </row>
    <row r="41" spans="1:7" x14ac:dyDescent="0.3">
      <c r="A41" s="22">
        <v>23</v>
      </c>
      <c r="B41" s="1" t="s">
        <v>81</v>
      </c>
      <c r="C41" s="22" t="s">
        <v>11</v>
      </c>
      <c r="D41" s="22">
        <v>1</v>
      </c>
      <c r="E41" s="1"/>
      <c r="F41" s="28">
        <f t="shared" si="2"/>
        <v>0</v>
      </c>
      <c r="G41" s="1"/>
    </row>
    <row r="42" spans="1:7" x14ac:dyDescent="0.3">
      <c r="A42" s="22">
        <v>24</v>
      </c>
      <c r="B42" s="1" t="s">
        <v>82</v>
      </c>
      <c r="C42" s="22" t="s">
        <v>11</v>
      </c>
      <c r="D42" s="22">
        <v>2</v>
      </c>
      <c r="E42" s="1"/>
      <c r="F42" s="28">
        <f t="shared" si="2"/>
        <v>0</v>
      </c>
      <c r="G42" s="1"/>
    </row>
    <row r="43" spans="1:7" x14ac:dyDescent="0.3">
      <c r="A43" s="22">
        <v>25</v>
      </c>
      <c r="B43" s="1" t="s">
        <v>83</v>
      </c>
      <c r="C43" s="22" t="s">
        <v>11</v>
      </c>
      <c r="D43" s="22">
        <v>2</v>
      </c>
      <c r="E43" s="1"/>
      <c r="F43" s="28">
        <f t="shared" si="2"/>
        <v>0</v>
      </c>
      <c r="G43" s="1"/>
    </row>
    <row r="44" spans="1:7" x14ac:dyDescent="0.3">
      <c r="A44" s="22">
        <v>26</v>
      </c>
      <c r="B44" s="1" t="s">
        <v>84</v>
      </c>
      <c r="C44" s="22" t="s">
        <v>11</v>
      </c>
      <c r="D44" s="22">
        <v>2</v>
      </c>
      <c r="E44" s="1"/>
      <c r="F44" s="28">
        <f t="shared" si="2"/>
        <v>0</v>
      </c>
      <c r="G44" s="1"/>
    </row>
    <row r="45" spans="1:7" x14ac:dyDescent="0.3">
      <c r="A45" s="22">
        <v>27</v>
      </c>
      <c r="B45" s="1" t="s">
        <v>85</v>
      </c>
      <c r="C45" s="22" t="s">
        <v>11</v>
      </c>
      <c r="D45" s="22">
        <v>2</v>
      </c>
      <c r="E45" s="1"/>
      <c r="F45" s="28">
        <f t="shared" si="2"/>
        <v>0</v>
      </c>
      <c r="G45" s="1"/>
    </row>
    <row r="46" spans="1:7" x14ac:dyDescent="0.3">
      <c r="A46" s="22">
        <v>28</v>
      </c>
      <c r="B46" s="1" t="s">
        <v>86</v>
      </c>
      <c r="C46" s="22" t="s">
        <v>11</v>
      </c>
      <c r="D46" s="22">
        <v>1</v>
      </c>
      <c r="E46" s="1"/>
      <c r="F46" s="28">
        <f t="shared" si="2"/>
        <v>0</v>
      </c>
      <c r="G46" s="1"/>
    </row>
    <row r="47" spans="1:7" x14ac:dyDescent="0.3">
      <c r="A47" s="22">
        <v>29</v>
      </c>
      <c r="B47" s="1" t="s">
        <v>87</v>
      </c>
      <c r="C47" s="22" t="s">
        <v>11</v>
      </c>
      <c r="D47" s="22">
        <v>1</v>
      </c>
      <c r="E47" s="1"/>
      <c r="F47" s="28">
        <f t="shared" si="2"/>
        <v>0</v>
      </c>
      <c r="G47" s="1"/>
    </row>
    <row r="48" spans="1:7" x14ac:dyDescent="0.3">
      <c r="A48" s="22">
        <v>30</v>
      </c>
      <c r="B48" s="1" t="s">
        <v>88</v>
      </c>
      <c r="C48" s="22" t="s">
        <v>11</v>
      </c>
      <c r="D48" s="22">
        <v>1</v>
      </c>
      <c r="E48" s="1"/>
      <c r="F48" s="28">
        <f t="shared" si="2"/>
        <v>0</v>
      </c>
      <c r="G48" s="1"/>
    </row>
    <row r="49" spans="1:7" x14ac:dyDescent="0.3">
      <c r="A49" s="22">
        <v>31</v>
      </c>
      <c r="B49" s="1" t="s">
        <v>89</v>
      </c>
      <c r="C49" s="22" t="s">
        <v>11</v>
      </c>
      <c r="D49" s="22">
        <v>1</v>
      </c>
      <c r="E49" s="1"/>
      <c r="F49" s="28">
        <f t="shared" si="2"/>
        <v>0</v>
      </c>
      <c r="G49" s="1"/>
    </row>
    <row r="50" spans="1:7" x14ac:dyDescent="0.3">
      <c r="A50" s="22">
        <v>32</v>
      </c>
      <c r="B50" s="1" t="s">
        <v>90</v>
      </c>
      <c r="C50" s="22" t="s">
        <v>11</v>
      </c>
      <c r="D50" s="22">
        <v>2</v>
      </c>
      <c r="E50" s="1"/>
      <c r="F50" s="28">
        <f t="shared" si="2"/>
        <v>0</v>
      </c>
      <c r="G50" s="1"/>
    </row>
    <row r="51" spans="1:7" x14ac:dyDescent="0.3">
      <c r="A51" s="22">
        <v>33</v>
      </c>
      <c r="B51" s="1" t="s">
        <v>91</v>
      </c>
      <c r="C51" s="22" t="s">
        <v>10</v>
      </c>
      <c r="D51" s="22">
        <v>1</v>
      </c>
      <c r="E51" s="1"/>
      <c r="F51" s="28">
        <f t="shared" si="2"/>
        <v>0</v>
      </c>
      <c r="G51" s="1"/>
    </row>
    <row r="52" spans="1:7" x14ac:dyDescent="0.3">
      <c r="A52" s="22">
        <v>34</v>
      </c>
      <c r="B52" s="20" t="s">
        <v>92</v>
      </c>
      <c r="C52" s="22" t="s">
        <v>38</v>
      </c>
      <c r="D52" s="22">
        <v>1</v>
      </c>
      <c r="E52" s="1"/>
      <c r="F52" s="28">
        <f t="shared" si="2"/>
        <v>0</v>
      </c>
      <c r="G52" s="1"/>
    </row>
    <row r="53" spans="1:7" x14ac:dyDescent="0.3">
      <c r="A53" s="22"/>
      <c r="B53" s="187" t="s">
        <v>93</v>
      </c>
      <c r="C53" s="188"/>
      <c r="D53" s="188"/>
      <c r="E53" s="189"/>
      <c r="F53" s="25">
        <f>SUM(F40:F52)</f>
        <v>0</v>
      </c>
      <c r="G53" s="1"/>
    </row>
    <row r="54" spans="1:7" ht="15.6" x14ac:dyDescent="0.3">
      <c r="A54" s="182" t="s">
        <v>150</v>
      </c>
      <c r="B54" s="183"/>
      <c r="C54" s="183"/>
      <c r="D54" s="183"/>
      <c r="E54" s="183"/>
      <c r="F54" s="183"/>
      <c r="G54" s="184"/>
    </row>
    <row r="55" spans="1:7" ht="15.6" x14ac:dyDescent="0.3">
      <c r="A55" s="30" t="s">
        <v>8</v>
      </c>
      <c r="B55" s="30" t="s">
        <v>1</v>
      </c>
      <c r="C55" s="30" t="s">
        <v>2</v>
      </c>
      <c r="D55" s="30" t="s">
        <v>3</v>
      </c>
      <c r="E55" s="30" t="s">
        <v>6</v>
      </c>
      <c r="F55" s="30" t="s">
        <v>9</v>
      </c>
      <c r="G55" s="30" t="s">
        <v>5</v>
      </c>
    </row>
    <row r="56" spans="1:7" ht="24.75" customHeight="1" x14ac:dyDescent="0.3">
      <c r="A56" s="196">
        <v>35</v>
      </c>
      <c r="B56" s="1" t="s">
        <v>94</v>
      </c>
      <c r="C56" s="193" t="s">
        <v>38</v>
      </c>
      <c r="D56" s="199">
        <v>1</v>
      </c>
      <c r="E56" s="202"/>
      <c r="F56" s="205">
        <f>D56*E56</f>
        <v>0</v>
      </c>
      <c r="G56" s="202"/>
    </row>
    <row r="57" spans="1:7" ht="95.25" customHeight="1" x14ac:dyDescent="0.3">
      <c r="A57" s="197"/>
      <c r="B57" s="20" t="s">
        <v>96</v>
      </c>
      <c r="C57" s="194"/>
      <c r="D57" s="200"/>
      <c r="E57" s="203"/>
      <c r="F57" s="206"/>
      <c r="G57" s="203"/>
    </row>
    <row r="58" spans="1:7" ht="36.75" customHeight="1" x14ac:dyDescent="0.3">
      <c r="A58" s="197"/>
      <c r="B58" s="20" t="s">
        <v>98</v>
      </c>
      <c r="C58" s="194"/>
      <c r="D58" s="200"/>
      <c r="E58" s="203"/>
      <c r="F58" s="206"/>
      <c r="G58" s="203"/>
    </row>
    <row r="59" spans="1:7" x14ac:dyDescent="0.3">
      <c r="A59" s="198"/>
      <c r="B59" s="1" t="s">
        <v>97</v>
      </c>
      <c r="C59" s="195"/>
      <c r="D59" s="201"/>
      <c r="E59" s="204"/>
      <c r="F59" s="207"/>
      <c r="G59" s="204"/>
    </row>
    <row r="60" spans="1:7" x14ac:dyDescent="0.3">
      <c r="A60" s="22"/>
      <c r="B60" s="187" t="s">
        <v>95</v>
      </c>
      <c r="C60" s="188"/>
      <c r="D60" s="188"/>
      <c r="E60" s="189"/>
      <c r="F60" s="25">
        <f>SUM(F56)</f>
        <v>0</v>
      </c>
      <c r="G60" s="1"/>
    </row>
    <row r="61" spans="1:7" ht="15.6" x14ac:dyDescent="0.3">
      <c r="A61" s="208" t="s">
        <v>138</v>
      </c>
      <c r="B61" s="209"/>
      <c r="C61" s="209"/>
      <c r="D61" s="209"/>
      <c r="E61" s="209"/>
      <c r="F61" s="209"/>
      <c r="G61" s="209"/>
    </row>
    <row r="62" spans="1:7" x14ac:dyDescent="0.3">
      <c r="A62" s="32" t="s">
        <v>99</v>
      </c>
      <c r="B62" s="31" t="s">
        <v>1</v>
      </c>
      <c r="C62" s="31" t="s">
        <v>100</v>
      </c>
      <c r="D62" s="33" t="s">
        <v>5</v>
      </c>
      <c r="E62" s="3"/>
      <c r="F62" s="3"/>
      <c r="G62" s="3"/>
    </row>
    <row r="63" spans="1:7" x14ac:dyDescent="0.3">
      <c r="A63" s="49">
        <v>1</v>
      </c>
      <c r="B63" s="1" t="s">
        <v>53</v>
      </c>
      <c r="C63" s="5">
        <f>F14</f>
        <v>0</v>
      </c>
      <c r="D63" s="52"/>
      <c r="E63" s="3"/>
      <c r="F63" s="3"/>
      <c r="G63" s="3"/>
    </row>
    <row r="64" spans="1:7" x14ac:dyDescent="0.3">
      <c r="A64" s="49">
        <v>2</v>
      </c>
      <c r="B64" s="1" t="s">
        <v>54</v>
      </c>
      <c r="C64" s="5">
        <f>F32</f>
        <v>0</v>
      </c>
      <c r="D64" s="52"/>
      <c r="E64" s="3"/>
      <c r="F64" s="3"/>
      <c r="G64" s="3"/>
    </row>
    <row r="65" spans="1:7" x14ac:dyDescent="0.3">
      <c r="A65" s="49">
        <v>3</v>
      </c>
      <c r="B65" s="1" t="s">
        <v>75</v>
      </c>
      <c r="C65" s="5">
        <f>F38</f>
        <v>0</v>
      </c>
      <c r="D65" s="52"/>
      <c r="E65" s="3"/>
      <c r="F65" s="3"/>
      <c r="G65" s="3"/>
    </row>
    <row r="66" spans="1:7" x14ac:dyDescent="0.3">
      <c r="A66" s="49">
        <v>4</v>
      </c>
      <c r="B66" s="1" t="s">
        <v>101</v>
      </c>
      <c r="C66" s="1">
        <f>F53</f>
        <v>0</v>
      </c>
      <c r="D66" s="52"/>
      <c r="E66" s="3"/>
      <c r="F66" s="3"/>
      <c r="G66" s="3"/>
    </row>
    <row r="67" spans="1:7" ht="28.8" x14ac:dyDescent="0.3">
      <c r="A67" s="49">
        <v>5</v>
      </c>
      <c r="B67" s="20" t="s">
        <v>150</v>
      </c>
      <c r="C67" s="5">
        <f>F60</f>
        <v>0</v>
      </c>
      <c r="D67" s="52"/>
      <c r="E67" s="3"/>
      <c r="F67" s="3"/>
      <c r="G67" s="3"/>
    </row>
    <row r="68" spans="1:7" x14ac:dyDescent="0.3">
      <c r="A68" s="185" t="s">
        <v>102</v>
      </c>
      <c r="B68" s="186"/>
      <c r="C68" s="24">
        <f>SUM(C63:C67)</f>
        <v>0</v>
      </c>
      <c r="D68" s="52"/>
    </row>
    <row r="69" spans="1:7" ht="15" thickBot="1" x14ac:dyDescent="0.35">
      <c r="A69" s="50"/>
      <c r="B69" s="34" t="s">
        <v>133</v>
      </c>
      <c r="C69" s="35">
        <f>SUM(C68:C68)</f>
        <v>0</v>
      </c>
      <c r="D69" s="53"/>
    </row>
  </sheetData>
  <mergeCells count="19">
    <mergeCell ref="A54:G54"/>
    <mergeCell ref="A68:B68"/>
    <mergeCell ref="B38:E38"/>
    <mergeCell ref="B53:E53"/>
    <mergeCell ref="A39:G39"/>
    <mergeCell ref="C56:C59"/>
    <mergeCell ref="A56:A59"/>
    <mergeCell ref="D56:D59"/>
    <mergeCell ref="E56:E59"/>
    <mergeCell ref="F56:F59"/>
    <mergeCell ref="G56:G59"/>
    <mergeCell ref="B60:E60"/>
    <mergeCell ref="A61:G61"/>
    <mergeCell ref="A1:G1"/>
    <mergeCell ref="A33:G33"/>
    <mergeCell ref="B32:E32"/>
    <mergeCell ref="A3:G3"/>
    <mergeCell ref="A15:G15"/>
    <mergeCell ref="B14:E14"/>
  </mergeCells>
  <phoneticPr fontId="4" type="noConversion"/>
  <printOptions horizontalCentered="1"/>
  <pageMargins left="0.7" right="0.7" top="0.75" bottom="0.75" header="0.3" footer="0.3"/>
  <pageSetup paperSize="9" scale="53" orientation="landscape" r:id="rId1"/>
  <headerFooter>
    <oddFooter>Page &amp;P of &amp;N</oddFooter>
  </headerFooter>
  <rowBreaks count="1" manualBreakCount="1">
    <brk id="3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4A53-0434-45EA-A69E-5357A631A3EB}">
  <sheetPr>
    <tabColor rgb="FF00B0F0"/>
  </sheetPr>
  <dimension ref="A1:G27"/>
  <sheetViews>
    <sheetView view="pageBreakPreview" topLeftCell="A13" zoomScale="60" zoomScaleNormal="100" workbookViewId="0">
      <selection activeCell="L6" sqref="L6"/>
    </sheetView>
  </sheetViews>
  <sheetFormatPr defaultRowHeight="14.4" x14ac:dyDescent="0.3"/>
  <cols>
    <col min="1" max="1" width="20.109375" customWidth="1"/>
    <col min="2" max="2" width="69.109375" customWidth="1"/>
    <col min="3" max="3" width="12" style="46" customWidth="1"/>
    <col min="4" max="4" width="12.33203125" style="46" customWidth="1"/>
    <col min="5" max="5" width="16.33203125" customWidth="1"/>
    <col min="6" max="6" width="20.6640625" style="46" customWidth="1"/>
    <col min="7" max="7" width="17.33203125" customWidth="1"/>
  </cols>
  <sheetData>
    <row r="1" spans="1:7" ht="18" x14ac:dyDescent="0.35">
      <c r="A1" s="213" t="s">
        <v>185</v>
      </c>
      <c r="B1" s="213"/>
      <c r="C1" s="213"/>
      <c r="D1" s="213"/>
      <c r="E1" s="213"/>
      <c r="F1" s="213"/>
      <c r="G1" s="213"/>
    </row>
    <row r="2" spans="1:7" ht="27" customHeight="1" x14ac:dyDescent="0.3">
      <c r="A2" s="214" t="s">
        <v>103</v>
      </c>
      <c r="B2" s="215"/>
      <c r="C2" s="215"/>
      <c r="D2" s="215"/>
      <c r="E2" s="215"/>
      <c r="F2" s="215"/>
      <c r="G2" s="216"/>
    </row>
    <row r="3" spans="1:7" ht="31.2" x14ac:dyDescent="0.3">
      <c r="A3" s="11" t="s">
        <v>8</v>
      </c>
      <c r="B3" s="11" t="s">
        <v>1</v>
      </c>
      <c r="C3" s="11" t="s">
        <v>2</v>
      </c>
      <c r="D3" s="11" t="s">
        <v>3</v>
      </c>
      <c r="E3" s="137" t="s">
        <v>6</v>
      </c>
      <c r="F3" s="11" t="s">
        <v>9</v>
      </c>
      <c r="G3" s="11" t="s">
        <v>5</v>
      </c>
    </row>
    <row r="4" spans="1:7" s="45" customFormat="1" ht="57" customHeight="1" x14ac:dyDescent="0.3">
      <c r="A4" s="60">
        <v>1</v>
      </c>
      <c r="B4" s="61" t="s">
        <v>128</v>
      </c>
      <c r="C4" s="54" t="s">
        <v>38</v>
      </c>
      <c r="D4" s="54">
        <v>1</v>
      </c>
      <c r="E4" s="55"/>
      <c r="F4" s="56">
        <f t="shared" ref="F4:F19" si="0">D4*E4</f>
        <v>0</v>
      </c>
      <c r="G4" s="27"/>
    </row>
    <row r="5" spans="1:7" s="45" customFormat="1" ht="125.25" customHeight="1" x14ac:dyDescent="0.3">
      <c r="A5" s="62" t="s">
        <v>109</v>
      </c>
      <c r="B5" s="21" t="s">
        <v>129</v>
      </c>
      <c r="C5" s="48" t="s">
        <v>11</v>
      </c>
      <c r="D5" s="48">
        <v>2</v>
      </c>
      <c r="E5" s="47"/>
      <c r="F5" s="48">
        <f t="shared" si="0"/>
        <v>0</v>
      </c>
      <c r="G5" s="47"/>
    </row>
    <row r="6" spans="1:7" s="45" customFormat="1" ht="98.25" customHeight="1" x14ac:dyDescent="0.3">
      <c r="A6" s="62" t="s">
        <v>104</v>
      </c>
      <c r="B6" s="62" t="s">
        <v>105</v>
      </c>
      <c r="C6" s="48" t="s">
        <v>11</v>
      </c>
      <c r="D6" s="48">
        <v>2</v>
      </c>
      <c r="E6" s="47"/>
      <c r="F6" s="48">
        <f t="shared" si="0"/>
        <v>0</v>
      </c>
      <c r="G6" s="47"/>
    </row>
    <row r="7" spans="1:7" s="45" customFormat="1" ht="55.5" customHeight="1" x14ac:dyDescent="0.3">
      <c r="A7" s="62" t="s">
        <v>106</v>
      </c>
      <c r="B7" s="62" t="s">
        <v>107</v>
      </c>
      <c r="C7" s="48" t="s">
        <v>11</v>
      </c>
      <c r="D7" s="48">
        <v>2</v>
      </c>
      <c r="E7" s="47"/>
      <c r="F7" s="48">
        <f t="shared" si="0"/>
        <v>0</v>
      </c>
      <c r="G7" s="47"/>
    </row>
    <row r="8" spans="1:7" s="45" customFormat="1" ht="34.950000000000003" customHeight="1" x14ac:dyDescent="0.3">
      <c r="A8" s="62" t="s">
        <v>108</v>
      </c>
      <c r="B8" s="62" t="s">
        <v>116</v>
      </c>
      <c r="C8" s="48" t="s">
        <v>11</v>
      </c>
      <c r="D8" s="48">
        <v>2</v>
      </c>
      <c r="E8" s="47"/>
      <c r="F8" s="48">
        <f t="shared" si="0"/>
        <v>0</v>
      </c>
      <c r="G8" s="47"/>
    </row>
    <row r="9" spans="1:7" s="45" customFormat="1" ht="125.25" customHeight="1" x14ac:dyDescent="0.3">
      <c r="A9" s="62" t="s">
        <v>112</v>
      </c>
      <c r="B9" s="62" t="s">
        <v>111</v>
      </c>
      <c r="C9" s="48" t="s">
        <v>11</v>
      </c>
      <c r="D9" s="48">
        <v>2</v>
      </c>
      <c r="E9" s="47"/>
      <c r="F9" s="48">
        <f t="shared" si="0"/>
        <v>0</v>
      </c>
      <c r="G9" s="47"/>
    </row>
    <row r="10" spans="1:7" s="45" customFormat="1" ht="200.25" customHeight="1" x14ac:dyDescent="0.3">
      <c r="A10" s="62" t="s">
        <v>110</v>
      </c>
      <c r="B10" s="62" t="s">
        <v>113</v>
      </c>
      <c r="C10" s="48" t="s">
        <v>11</v>
      </c>
      <c r="D10" s="48">
        <v>2</v>
      </c>
      <c r="E10" s="47"/>
      <c r="F10" s="48">
        <f t="shared" si="0"/>
        <v>0</v>
      </c>
      <c r="G10" s="47"/>
    </row>
    <row r="11" spans="1:7" s="45" customFormat="1" ht="146.25" customHeight="1" x14ac:dyDescent="0.3">
      <c r="A11" s="62" t="s">
        <v>114</v>
      </c>
      <c r="B11" s="62" t="s">
        <v>192</v>
      </c>
      <c r="C11" s="48" t="s">
        <v>115</v>
      </c>
      <c r="D11" s="48">
        <v>118</v>
      </c>
      <c r="E11" s="47"/>
      <c r="F11" s="57">
        <f t="shared" si="0"/>
        <v>0</v>
      </c>
      <c r="G11" s="47"/>
    </row>
    <row r="12" spans="1:7" s="45" customFormat="1" ht="169.5" customHeight="1" x14ac:dyDescent="0.3">
      <c r="A12" s="62" t="s">
        <v>118</v>
      </c>
      <c r="B12" s="62" t="s">
        <v>117</v>
      </c>
      <c r="C12" s="48" t="s">
        <v>12</v>
      </c>
      <c r="D12" s="48">
        <v>182.75</v>
      </c>
      <c r="E12" s="47"/>
      <c r="F12" s="57">
        <f t="shared" si="0"/>
        <v>0</v>
      </c>
      <c r="G12" s="47"/>
    </row>
    <row r="13" spans="1:7" s="45" customFormat="1" ht="142.5" customHeight="1" x14ac:dyDescent="0.3">
      <c r="A13" s="62" t="s">
        <v>120</v>
      </c>
      <c r="B13" s="62" t="s">
        <v>119</v>
      </c>
      <c r="C13" s="48" t="s">
        <v>12</v>
      </c>
      <c r="D13" s="48">
        <v>472</v>
      </c>
      <c r="E13" s="47"/>
      <c r="F13" s="48">
        <f t="shared" si="0"/>
        <v>0</v>
      </c>
      <c r="G13" s="47"/>
    </row>
    <row r="14" spans="1:7" s="45" customFormat="1" ht="57.75" customHeight="1" x14ac:dyDescent="0.3">
      <c r="A14" s="62" t="s">
        <v>121</v>
      </c>
      <c r="B14" s="62" t="s">
        <v>122</v>
      </c>
      <c r="C14" s="48" t="s">
        <v>12</v>
      </c>
      <c r="D14" s="48">
        <v>128</v>
      </c>
      <c r="E14" s="47"/>
      <c r="F14" s="48">
        <f t="shared" si="0"/>
        <v>0</v>
      </c>
      <c r="G14" s="47"/>
    </row>
    <row r="15" spans="1:7" s="45" customFormat="1" ht="54" customHeight="1" x14ac:dyDescent="0.3">
      <c r="A15" s="62" t="s">
        <v>123</v>
      </c>
      <c r="B15" s="62" t="s">
        <v>124</v>
      </c>
      <c r="C15" s="48" t="s">
        <v>12</v>
      </c>
      <c r="D15" s="48">
        <v>268</v>
      </c>
      <c r="E15" s="47"/>
      <c r="F15" s="48">
        <f t="shared" si="0"/>
        <v>0</v>
      </c>
      <c r="G15" s="47"/>
    </row>
    <row r="16" spans="1:7" s="45" customFormat="1" ht="46.5" customHeight="1" x14ac:dyDescent="0.3">
      <c r="A16" s="47">
        <v>13</v>
      </c>
      <c r="B16" s="62" t="s">
        <v>125</v>
      </c>
      <c r="C16" s="48" t="s">
        <v>12</v>
      </c>
      <c r="D16" s="48">
        <v>125</v>
      </c>
      <c r="E16" s="47"/>
      <c r="F16" s="48">
        <f t="shared" si="0"/>
        <v>0</v>
      </c>
      <c r="G16" s="47"/>
    </row>
    <row r="17" spans="1:7" s="45" customFormat="1" ht="82.5" customHeight="1" x14ac:dyDescent="0.3">
      <c r="A17" s="62" t="s">
        <v>127</v>
      </c>
      <c r="B17" s="62" t="s">
        <v>126</v>
      </c>
      <c r="C17" s="48" t="s">
        <v>12</v>
      </c>
      <c r="D17" s="48">
        <v>118</v>
      </c>
      <c r="E17" s="47"/>
      <c r="F17" s="48">
        <f t="shared" si="0"/>
        <v>0</v>
      </c>
      <c r="G17" s="47"/>
    </row>
    <row r="18" spans="1:7" s="45" customFormat="1" ht="39" customHeight="1" x14ac:dyDescent="0.3">
      <c r="A18" s="47">
        <v>15</v>
      </c>
      <c r="B18" s="62" t="s">
        <v>130</v>
      </c>
      <c r="C18" s="48" t="s">
        <v>10</v>
      </c>
      <c r="D18" s="48">
        <v>1</v>
      </c>
      <c r="E18" s="47"/>
      <c r="F18" s="57">
        <f t="shared" si="0"/>
        <v>0</v>
      </c>
      <c r="G18" s="47"/>
    </row>
    <row r="19" spans="1:7" s="45" customFormat="1" ht="24.75" customHeight="1" x14ac:dyDescent="0.3">
      <c r="A19" s="47">
        <v>16</v>
      </c>
      <c r="B19" s="47" t="s">
        <v>134</v>
      </c>
      <c r="C19" s="48" t="s">
        <v>11</v>
      </c>
      <c r="D19" s="48">
        <v>15</v>
      </c>
      <c r="E19" s="47"/>
      <c r="F19" s="48">
        <f t="shared" si="0"/>
        <v>0</v>
      </c>
      <c r="G19" s="47"/>
    </row>
    <row r="20" spans="1:7" s="45" customFormat="1" ht="33" customHeight="1" x14ac:dyDescent="0.3">
      <c r="A20" s="47">
        <v>17</v>
      </c>
      <c r="B20" s="62" t="s">
        <v>131</v>
      </c>
      <c r="C20" s="48" t="s">
        <v>10</v>
      </c>
      <c r="D20" s="48">
        <v>1</v>
      </c>
      <c r="E20" s="47"/>
      <c r="F20" s="48">
        <f>D20*E20</f>
        <v>0</v>
      </c>
      <c r="G20" s="47"/>
    </row>
    <row r="21" spans="1:7" s="45" customFormat="1" x14ac:dyDescent="0.3">
      <c r="A21" s="47"/>
      <c r="B21" s="217" t="s">
        <v>132</v>
      </c>
      <c r="C21" s="218"/>
      <c r="D21" s="218"/>
      <c r="E21" s="219"/>
      <c r="F21" s="58">
        <f>SUM(F4:F20)</f>
        <v>0</v>
      </c>
      <c r="G21" s="47"/>
    </row>
    <row r="22" spans="1:7" s="45" customFormat="1" x14ac:dyDescent="0.3">
      <c r="A22" s="47"/>
      <c r="B22" s="220" t="s">
        <v>133</v>
      </c>
      <c r="C22" s="221"/>
      <c r="D22" s="221"/>
      <c r="E22" s="222"/>
      <c r="F22" s="59">
        <f>SUM(F21:F21)</f>
        <v>0</v>
      </c>
      <c r="G22" s="47"/>
    </row>
    <row r="23" spans="1:7" s="45" customFormat="1" x14ac:dyDescent="0.3">
      <c r="A23" s="47"/>
      <c r="B23" s="210" t="s">
        <v>191</v>
      </c>
      <c r="C23" s="211"/>
      <c r="D23" s="211"/>
      <c r="E23" s="211"/>
      <c r="F23" s="212"/>
      <c r="G23" s="47"/>
    </row>
    <row r="24" spans="1:7" x14ac:dyDescent="0.3">
      <c r="B24" s="26"/>
    </row>
    <row r="25" spans="1:7" x14ac:dyDescent="0.3">
      <c r="B25" s="26"/>
    </row>
    <row r="26" spans="1:7" x14ac:dyDescent="0.3">
      <c r="B26" s="26"/>
    </row>
    <row r="27" spans="1:7" x14ac:dyDescent="0.3">
      <c r="B27" s="26"/>
    </row>
  </sheetData>
  <mergeCells count="5">
    <mergeCell ref="B23:F23"/>
    <mergeCell ref="A1:G1"/>
    <mergeCell ref="A2:G2"/>
    <mergeCell ref="B21:E21"/>
    <mergeCell ref="B22:E22"/>
  </mergeCells>
  <phoneticPr fontId="4" type="noConversion"/>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Sheet </vt:lpstr>
      <vt:lpstr>PART-1 (CIVIL WORK)</vt:lpstr>
      <vt:lpstr>PART-2 (PLUMBING WORK)</vt:lpstr>
      <vt:lpstr>PART-3 (SOLAR SYSTEM MAINTENCE </vt:lpstr>
      <vt:lpstr>PART-4 (CANOPY WORK)</vt:lpstr>
      <vt:lpstr>PART-5 (FIRE SAFETY WORK)</vt:lpstr>
      <vt:lpstr>PART-6 New Two Wash Room </vt:lpstr>
      <vt:lpstr>'PART-1 (CIVIL WORK)'!Print_Area</vt:lpstr>
      <vt:lpstr>'PART-2 (PLUMBING WORK)'!Print_Area</vt:lpstr>
      <vt:lpstr>'PART-3 (SOLAR SYSTEM MAINTENCE '!Print_Area</vt:lpstr>
      <vt:lpstr>'PART-4 (CANOPY WORK)'!Print_Area</vt:lpstr>
      <vt:lpstr>'PART-5 (FIRE SAFETY WORK)'!Print_Area</vt:lpstr>
      <vt:lpstr>'Summary 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Chandro Mojumder</dc:creator>
  <cp:lastModifiedBy>Dipankar Kumar Mondal</cp:lastModifiedBy>
  <cp:lastPrinted>2022-06-23T10:35:02Z</cp:lastPrinted>
  <dcterms:created xsi:type="dcterms:W3CDTF">2022-02-09T05:25:20Z</dcterms:created>
  <dcterms:modified xsi:type="dcterms:W3CDTF">2022-06-23T10:37:19Z</dcterms:modified>
</cp:coreProperties>
</file>