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F:\Vertical Extension; TVET Institute, Salna Gazipur\"/>
    </mc:Choice>
  </mc:AlternateContent>
  <xr:revisionPtr revIDLastSave="0" documentId="13_ncr:1_{BC9D7E7A-83A2-4D63-96CC-EA3C1AB367E9}" xr6:coauthVersionLast="47" xr6:coauthVersionMax="47" xr10:uidLastSave="{00000000-0000-0000-0000-000000000000}"/>
  <bookViews>
    <workbookView xWindow="-120" yWindow="-120" windowWidth="20730" windowHeight="11160" xr2:uid="{00000000-000D-0000-FFFF-FFFF00000000}"/>
  </bookViews>
  <sheets>
    <sheet name="BoQ" sheetId="4" r:id="rId1"/>
    <sheet name="Sheet1" sheetId="6" r:id="rId2"/>
    <sheet name="Kashimpur Trade" sheetId="5" state="hidden" r:id="rId3"/>
  </sheets>
  <definedNames>
    <definedName name="_xlnm.Print_Area" localSheetId="0">BoQ!$A$1:$G$55</definedName>
    <definedName name="_xlnm.Print_Area" localSheetId="2">'Kashimpur Trade'!$A$1:$F$40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6" i="4" l="1"/>
  <c r="F45" i="4"/>
  <c r="F44" i="4"/>
  <c r="F43" i="4"/>
  <c r="F40" i="4"/>
  <c r="F34" i="4"/>
  <c r="F33" i="4"/>
  <c r="F27" i="4"/>
  <c r="F42" i="4"/>
  <c r="F39" i="4"/>
  <c r="F38" i="4"/>
  <c r="F37" i="4"/>
  <c r="F36" i="4"/>
  <c r="F35" i="4"/>
  <c r="F24" i="4"/>
  <c r="F32" i="4"/>
  <c r="F29" i="4"/>
  <c r="F28" i="4"/>
  <c r="F41" i="4"/>
  <c r="F22" i="4"/>
  <c r="F26" i="4"/>
  <c r="F20" i="4"/>
  <c r="F31" i="4"/>
  <c r="F30" i="4"/>
  <c r="F21" i="4"/>
  <c r="F36" i="5"/>
  <c r="F30" i="5"/>
  <c r="F29" i="5"/>
  <c r="F28" i="5"/>
  <c r="F27" i="5"/>
  <c r="F26" i="5"/>
  <c r="F25" i="5"/>
  <c r="F24" i="5"/>
  <c r="F23" i="5"/>
  <c r="F22" i="5"/>
  <c r="F21" i="5"/>
  <c r="F20" i="5"/>
  <c r="F19" i="5"/>
  <c r="F18" i="5"/>
  <c r="F17" i="5"/>
  <c r="F16" i="5"/>
  <c r="F15" i="5"/>
  <c r="F14" i="5"/>
  <c r="F13" i="5"/>
  <c r="F12" i="5"/>
  <c r="F11" i="5"/>
  <c r="F10" i="5"/>
  <c r="F9" i="5"/>
  <c r="F8" i="5"/>
  <c r="F7" i="5"/>
  <c r="F6" i="5"/>
  <c r="F5" i="5"/>
  <c r="F25" i="4"/>
  <c r="F23" i="4"/>
  <c r="F37" i="5" l="1"/>
  <c r="F39" i="5" l="1"/>
  <c r="F40" i="5" s="1"/>
</calcChain>
</file>

<file path=xl/sharedStrings.xml><?xml version="1.0" encoding="utf-8"?>
<sst xmlns="http://schemas.openxmlformats.org/spreadsheetml/2006/main" count="171" uniqueCount="120">
  <si>
    <t>Unit</t>
  </si>
  <si>
    <t>Quantity</t>
  </si>
  <si>
    <t>Amount in Tk.</t>
  </si>
  <si>
    <t>Earth work in excavation of all kinds of soils of foundation trenches including leveling, ramming and preparing the base, bailing out water and shoring if necessary, providing centre line and bench mark pillars, removing the spoils etc. to a lead not exceeding 60m. all complete as per direction of the Engineer in charge.</t>
  </si>
  <si>
    <t>cft</t>
  </si>
  <si>
    <t>Brick solling</t>
  </si>
  <si>
    <t>sft.</t>
  </si>
  <si>
    <t>1:3:6 plain concrete in foundation or floor with cement sand (FM 1.2) and picked jhama chips including breaking chips, screening, mixing, laying, compacting to levels and curing for at least seven days etc. all complete as per drawing and direction of the E-I-C.</t>
  </si>
  <si>
    <t>sft</t>
  </si>
  <si>
    <t>Reinforcement cement concrete works (1:1.5:3)/1:2:4 with stone chips using steel material as shutter , having specified compressive strength f'c 25 Mpa at 28 days on standard cylinder , with cement confirming to BDS 232 &amp; ASTM  standard , best quality coarse sand , 20 mm down well graded crushed stone chips including breaking chips and screening through proper sieves , making , placing in position the centering and shuttering , making shuttering water tight , placing of reinforcement in ,position; concrete mixing with mixer machine , casting in forms , compacting by vibrator machine and curing at least for 28 days , removing centering shuttering etc. all complete including cost of water , electricity , testing of materials and and concrete &amp; other charges as per direction of the engineer in charge. Including cost of shutter</t>
  </si>
  <si>
    <t>a)</t>
  </si>
  <si>
    <t>Footing</t>
  </si>
  <si>
    <t>b)</t>
  </si>
  <si>
    <t xml:space="preserve"> short Column</t>
  </si>
  <si>
    <t>c)</t>
  </si>
  <si>
    <t>Grade beam</t>
  </si>
  <si>
    <t>d)</t>
  </si>
  <si>
    <t>Lintel</t>
  </si>
  <si>
    <t>Supplying, fabrication and fixing to details as per design M.S deformed bar as reinforcement  of required size and length for all types of RCC work in/c straightening the rod, removing rusts, cleaning, cutting, hooking, bending, binding with 22 B.W.G. GI wire, placing the bars in position, in/c lapping, spacing and securing them in position by concrete blocks, metal chairs, etc. complete as per specifications, drawings and direction of the Engineer-in-charge.
72 grade Megnum (GPH) equivakent d-formed bar</t>
  </si>
  <si>
    <t>kg</t>
  </si>
  <si>
    <t>5'' brick wall</t>
  </si>
  <si>
    <t>Plaster wall</t>
  </si>
  <si>
    <t>Paint Work</t>
  </si>
  <si>
    <t>Supplying &amp; Fixing of MS doors as per sample &amp; Drawing</t>
  </si>
  <si>
    <t>Nos</t>
  </si>
  <si>
    <t>M.s Grill</t>
  </si>
  <si>
    <t>Grill Paint</t>
  </si>
  <si>
    <t>Supplying, fitting and fixing of Aluminium sliding window as per the U.S. Architectural Aluminium Manufacturer's (AAMA) Standard specxification having 1.2 mm thick outer bottom (size 75.50 mm, 32 mm), 1.2 mm thick outer top (size 75.50 mm, 16.80 mm), 1.2 mm thick shutter to (size 33 mm. 26.80, 22 mm), 1.2 mm thick shutter bottom (size 60mm, 24.40 mm), 1.2 mm thick outer side (size 75.50 mm, 19.90 mm), 1.2 mm thick sliding fixed side (size 31 mm, 26 mm), 1.2 mm thick shutter lock (size 49.20 mm 26.20mm) and 1.2 mm inter lock (size 34.40 mm, 32.10 mm) sections all aluminium members (total weight kg/sqm) will be anodized to aluminium bronze/silver colour with a coat not less than 15 micron in thickness and density of 4 mg per square cm etc. including all accessories like sliding door key lock, sliding door wheel, sliding door ,mohiar, sliding door neoprene, bolts and nuts including sealants, keeping provision for fitting 5 mm thick glass including labour charge for fitting of accessories, making grooves and mending good damages, carriage, and electricity complete in all respect as per drawing and accepted by the Engineer.</t>
  </si>
  <si>
    <t>Sl No</t>
  </si>
  <si>
    <t>Item Description</t>
  </si>
  <si>
    <t>Providing and laying double layer polythene sheet weighting 1.00kg per 6.5 sqm under pile cap all complete as per direction of EIC.</t>
  </si>
  <si>
    <t>Civil Part (BoQ)</t>
  </si>
  <si>
    <t>Mobilization  and cleaning site before commencing actual physical work  and during contract period and demobilization after completion of the Works under contract accepted by Engineer in Charge.</t>
  </si>
  <si>
    <t>Sft</t>
  </si>
  <si>
    <t>Layout and marking for earthwork in excavation in foundation accepted  by the Engineer in Charge. [Plinth area of the structure shall be considered for
Measurement]</t>
  </si>
  <si>
    <t>jobs</t>
  </si>
  <si>
    <t>Sand filling &amp; compaction in foundation trenches in 150 mm layer with earth available within 90 m of the building site, watering, leveling and consolidating each layer up to finished level etc. all complete as per direction of the engineer-in-charge. As per drawing RL 2.65'</t>
  </si>
  <si>
    <t>Toilet Complete with all accessories sanitary Materials &amp; Finish Materials .all fitings Nazma/Sharif Consider. ( Commode)</t>
  </si>
  <si>
    <t>Roof Type ( Deck )</t>
  </si>
  <si>
    <t>Rate in                     Tk.</t>
  </si>
  <si>
    <t xml:space="preserve">Grand Total R.C.C &amp; Steel Part </t>
  </si>
  <si>
    <r>
      <t xml:space="preserve">UCEP Kashimpur Project </t>
    </r>
    <r>
      <rPr>
        <b/>
        <sz val="14"/>
        <color theme="1"/>
        <rFont val="Arial Narrow"/>
        <family val="2"/>
      </rPr>
      <t>( Trade Building)</t>
    </r>
  </si>
  <si>
    <t>Steel Part (BoQ) 3400 sft</t>
  </si>
  <si>
    <t>Sanitary Work with Soakwell. All Connecting pipe will be National Polymer &amp; all fittings will be Nazma or Sharif.</t>
  </si>
  <si>
    <t>Electrical Work, all accessories will be energypac &amp; all cable will be BRB or SQ or Pradise brand.</t>
  </si>
  <si>
    <t>Floor Tiles (16x16) RAK standard</t>
  </si>
  <si>
    <t>Wall Tiles (12x24) RAK standard</t>
  </si>
  <si>
    <t>Supply, Fabrication &amp; Erection of MS Plate, Angle, Structural Bolt, Nut for framing, Erection of Roof  AZ150(.475mm), Erection of 24mm Dia Anchor Bolt, Doble Bubble PE Insulation (5mm), Transportation, Loading &amp; Unloading etc All ompleted as per drawing &amp; engineer approval.</t>
  </si>
  <si>
    <t>Water Pump with 5000 L water tank &amp; Accessories with RFL or equivalent product.</t>
  </si>
  <si>
    <t>Site preparation by disposing of broken concrete, tree cutting, cleaning, brooming etc. as per direction of the Engineer-in-charge</t>
  </si>
  <si>
    <t>Plastic Solid Door(PVC) by RFL or Eqivalent</t>
  </si>
  <si>
    <t>Internal Door by ECO door.</t>
  </si>
  <si>
    <t>N.B: If any iten have not in this list then that item rate will be considered from Public Works Dept. (PWD) 2018 rate schedule</t>
  </si>
  <si>
    <t>VAT 7.5%</t>
  </si>
  <si>
    <t>TOTAL</t>
  </si>
  <si>
    <t>LS</t>
  </si>
  <si>
    <t xml:space="preserve">Nos </t>
  </si>
  <si>
    <t xml:space="preserve">sft </t>
  </si>
  <si>
    <t xml:space="preserve">job </t>
  </si>
  <si>
    <t xml:space="preserve">Sl No. </t>
  </si>
  <si>
    <t xml:space="preserve">Item Description  </t>
  </si>
  <si>
    <t xml:space="preserve">Amount  in Tk. </t>
  </si>
  <si>
    <t xml:space="preserve">Remarks </t>
  </si>
  <si>
    <t xml:space="preserve">Bill of Quantities (BoQ), Construction Cost </t>
  </si>
  <si>
    <t xml:space="preserve">Total Amount  </t>
  </si>
  <si>
    <t>Unit Rate in                     Tk.</t>
  </si>
  <si>
    <t xml:space="preserve">Note: </t>
  </si>
  <si>
    <t xml:space="preserve">Mobilization, site preparation, cleaning before commencing actual physical work  and demobilization after completion of the works accepted by Engineer in Charge and other site personnel. </t>
  </si>
  <si>
    <t>Layout and marking work  and other necessary related work accepted by the Engineer in Charge. [Plinth area of the structure shall be considered for
Measurement]</t>
  </si>
  <si>
    <t xml:space="preserve">Column, Beam, stair etc </t>
  </si>
  <si>
    <t xml:space="preserve">Internal and external Wooden Doors work including Chowkat  (supplying, fabricating, fixing, fitting  etc including all charges and accessories) </t>
  </si>
  <si>
    <t>Supplying, fitting and fixing of Aluminum sliding window as per the U.S. Architectural Aluminum Manufacturer's (AAMA) Standard specification having 1.2 mm thick outer bottom (size 75.50 mm, 32 mm), 1.2 mm thick outer top (size 75.50 mm, 16.80 mm), 1.2 mm thick shutter to (size 33 mm. 26.80, 22 mm), 1.2 mm thick shutter bottom (size 60mm, 24.40 mm), 1.2 mm thick outer side (size 75.50 mm, 19.90 mm), 1.2 mm thick sliding fixed side (size 31 mm, 26 mm), 1.2 mm thick shutter lock (size 49.20 mm 26.20mm) and 1.2 mm inter lock (size 34.40 mm, 32.10 mm) sections all aluminum members (total weight kg/sqm) will be anodized to aluminum bronze/silver color with a coat not less than 15 micron in thickness and density of 4 mg per square cm etc. including all accessories like sliding door key lock, sliding door wheel, sliding door ,mohair, sliding door neoprene, bolts and nuts including sealants, keeping provision for fitting 5 mm thick glass including labor charge for fitting of accessories, making grooves and mending good damages, carriage, and electricity complete in all respect as per drawing and accepted by the Engineer.</t>
  </si>
  <si>
    <t xml:space="preserve">LS </t>
  </si>
  <si>
    <t>4.(a)</t>
  </si>
  <si>
    <t>4.(b)</t>
  </si>
  <si>
    <t xml:space="preserve">Centering and steel shuttering work including strutting, propping etc, the form work must be rigid enough both in and out of plane to make the concrete surface true to the actual design shape … by using ms sheet minimum 16 BWG, angles 40mmx 40mm x5mm etc flat bar etc for any RCC structures like column, beam, slab, stair etc. </t>
  </si>
  <si>
    <t xml:space="preserve">Total Amount Including VAT &amp; AIT </t>
  </si>
  <si>
    <t xml:space="preserve">Bidding and any other cost </t>
  </si>
  <si>
    <t>Miscellaneous work; materials test, any type of work, materials and accesories if necessary during construction. (Site need base)</t>
  </si>
  <si>
    <t xml:space="preserve">Window  work including grill work as per design and drawing by client choice (supplying, fabricating, fixing, fitting  etc including all charges and accessories) </t>
  </si>
  <si>
    <t xml:space="preserve">Renovation of all sanitery work including change of vertical pipies, fittings, fixtures and any other necessar works (as need base) from Groundr to 2nd floor </t>
  </si>
  <si>
    <t xml:space="preserve">Supplying, fitting and fixing country made GP(Gress Porcellanto) -
glazed or unglazed homogeneous floor tiles complying BDS ISO
13006: 2015, water absorption ≤ 0.5%, modulus of rupture (MOR) ≥
27 N/mm2, irrespective of color &amp;/or design, with 20 mm thick cement
sand (F.M. 1.2) mortar (1:4) base and raking out the joints with white
cement including cutting and laying the tiles in proper way and
finishing with care etc. all complete and accepted by the Engineer-incharge.
(Cement: CEM-II/B-M). In ground floor (PWD 06.1);GP (homogeneous) 600 mm x 600 mm floor tiles or any size </t>
  </si>
  <si>
    <t xml:space="preserve">Total Amount (including VAT &amp; AIT) </t>
  </si>
  <si>
    <t>Summary of Bill of Quantities</t>
  </si>
  <si>
    <t>Electrical Work including fan, light  and accessories, and necessary electrical items will be energypac &amp; all cable will be BRB, SQ or Pradise/ equivalent (As per Site need base)</t>
  </si>
  <si>
    <t xml:space="preserve">One Floor Vertical Extension work including all finishing materials. </t>
  </si>
  <si>
    <t xml:space="preserve">(Construction Cost Only) </t>
  </si>
  <si>
    <t>Supplying, fitting and fixing of country made glazed vitreous W/H
wash basin excluding pedestal. The sanitary ware shall conform
BDS1162:2014. The glaze shall be thoroughly fused to body. The
minimum thickness of body at any section shall be 5 mm. When
assembled together and when examined from a distance of 60 cm,
the outer surface shall not show to the unaided eye, blemishes or
defects in excess of those listed in BDS standard. The mean value of
water absorption shall not be greater than 0.5% of the ware when
dry. When tested with chemical solutions (Acetic acid, Citric acid,
Detergent, Hydrochloric acid, Sodium hydroxide, Sodium stearate
and Sulfuric acid of various strength) as per BDS1162:2014
procedure, none of the test pieces should suffer any loss of
reflectivity on the glaze. There shall be no crazing and no stain on
the ware. The materials used for making glaze shall not contain lead
compound. In case of certain coloring oxides used for making
colored glaze, the lead content, if any, shall not exceed 5 percent of
the weight of the glaze materials. Appliances shall be clearly and
indelibly marked at a prominent place, visible even after the
appliances are installed with the following: a) manufacturer’s name
and/or registered trademark, b) the number of Bangladesh standard
and c) country of origin. Each product shall also be marked with the
BSTI Certification Mark. The fixure should be placed in position with
heavy type C.I. Brackets. 30 mm dia PVC waste water pipe with
brass coupling (not exceeding 750 mm in length), basin waste with
chain plug including making holes in walls and floors and fitting with
wall, screws and mending good the damages, finishing etc. all
complete approved and accepted by the Engineer-in-charge.Over Counter: Approx. 400X 200 mm, minimum weight 6.0 kg (PWD
BW 26.12.1)</t>
  </si>
  <si>
    <t>each</t>
  </si>
  <si>
    <t xml:space="preserve">Toilet/ Wash room all Complete with all accessories, internal and external wiring sanitary Materials &amp; Finish Materials. all fitings Nazma/Sharif Consider/RAK/TOTO standard quality commode or pan, shower mixture, push shower,SS BiB cock, mirror, soap case, towel bar, etc as per client choice with all fittings,  fixtures and including all necessary materials and items. </t>
  </si>
  <si>
    <t xml:space="preserve">All types of uPVC Pipes and other types of pipes (100mm, 150 mm, 200mm, and any other sizes and with ffittings and fixtures as per site necessary. </t>
  </si>
  <si>
    <t xml:space="preserve">RCC slab and any other type of  RCC member etc </t>
  </si>
  <si>
    <t xml:space="preserve">uPVC Plastic Doors shutter with uPVC plastic frame with panel wall thickness 1.7mm-2.2 mm, size 750mmx2100 mm,  work including for wash room and toilet (supplying, fabricating, fixing, fitting  etc including all charges and accessories) </t>
  </si>
  <si>
    <t xml:space="preserve">125 mm brick works with first class bricks with cement sand (F.M. 1.2) mortar (1:4)and making bond with connected walls including necessary scaffolding, raking out joints,cleaning and soaking the bricks for at least 24 hours before use and washing of sand,curing at least for 7 days in all floors including cost of water, electricity and other chargesetc. all complete and accepted by the Engineer-in-charge. (Cement: CEM-II/A-M) In
ground floor
</t>
  </si>
  <si>
    <t xml:space="preserve">Minimum 12 mm thick cement sand (F.M. 1.2) plaster (1:6) having with fresh cement toboth inner and outer surface of wall, finishing the edges and corners including washing ofsand, cleaning the surface, curing at least for 7 days, cost of water, electricity, scaffolding
and other charges etc. all complete in all respect as per drawing and accepted by the Engineer-in-charge. (Cement: CEM-II/A-M) ground floor or any other 
</t>
  </si>
  <si>
    <t>lnterior  standard acrylic emultion paint (plastic or matt finish) ol approved besl quality and cllourdellvered lrom allhor zed local agent of the manufaclurer in a sealed mntainer; applyrng lo inlerior wall and ceiling wlh sudac€ prepamtion induding deaning drying, making Ircs frcm drl, grease, wax,r6mov ng allchalked and sand necessary scaffolding; applying necessary inlerior sealer of specilied brand on prcpared surface;caled matenals, fungrs, m6fding good the sudace defocts us ng sand paper and necessary scaffolding; applying necessary inlerior sealer of specilied brand on prcpared surface;
by sand paper/zaro walor paper; finally applying 2 coals ol nterior emulsion paint spreading by
bruslrrolle/spray &amp; necessary scafiolding elc. uplo desred linishing, elapsing specilied lime for drying
or recoaling; all complele n allioors and accepted by the Engineer-incharge.</t>
  </si>
  <si>
    <t xml:space="preserve">Exterior or premium acrylic emulsion painl of approved best quality and color wlh high performance against dirt pickng lendenc'y and efflorescence resislence properties along wih water resisling propediesand resistance propertios agarnst fungi, fadrng and flaking trom authorized local agenl ol themanulaclurer rn a sealed conlainer; applying to exteno sudace wilh surface prepaElion induding cleaning drying. making tree lrom dirt grease, wax removing all chalked and scaled malenals, fungus,mending good ths surface defecls using sand paper and necessary scaffoldingi applying necessaryexlerior sealer o{ specilled brand on preparod surface;then applying necessary exlonor putty olspecfed
brand for levelling, spot lllling, crack filling and culling by sand paper2erc waler paper; finally applying 2coats ofexlenor emulsion pant spreading by brusll/roller/spray &amp; necessary scaffolding etc. uplo desiredcoats ofexlenor emulsion pant spreading by brusll/roller/spray &amp; necessary scaffolding etc. uplo desired
Finishing, elapsing specilled time for drying or recoating; all cornplete in all floors and accepled by lhe
Engineer- in charge </t>
  </si>
  <si>
    <t>Floor Area =Approx. 6630 sft, Floor Level: 3rd Floor</t>
  </si>
  <si>
    <t xml:space="preserve">Include Govt VAT &amp; AIT </t>
  </si>
  <si>
    <t xml:space="preserve">In word:  </t>
  </si>
  <si>
    <t>Dismantling of R.C.C. beam, lintel, column, drop wall, sun shade
from any height and removal of debris to a safe distance.</t>
  </si>
  <si>
    <t xml:space="preserve">RCC WORKS: 1:2:4 (measured on gross concrete section) (f 'c = 22
MPa, minimum f 'cr = 30.5 MPa in nominal mix 1:2:4), with stone
chips (100% sand of F.M. 2.2 )R einforced cement concrete works
with minimum cement content relates to mix ratio 1:2:4 having
maximum water cement ratio = 0.40 and minimum f'cr = 30.5 MPa,
satisfying a specified compressive strength f'c = 22 MPa at 28 days
on standard cylinders as per standard practice of Code
ACI/BNBC/ASTM, cement conforming to BDS EN-197-1-CEM-I,
52.5N (52.5 MPa) / ASTM-C 150 Type – I, best quality Sylhet sand
or coarse sand of equivalent F.M. 2.2 and 20 mm down well graded
stone chips conforming to ASTM C-33 (Aggregate grading as per
table shown in technical specification), conducting necessary tests,
making and placing shutter in position maintaining true to plumb,
making shutter water-tight properly, placing reinforcement in position;
mixing in standard mixer machine with hopper fed by standard
measuring boxes, casting in forms, compacting by vibrator machine
and curing at least for 28 days, removing centering-shuttering after
specified time approved; including cost of water, electricity,other
charges etc. all complete, approved and accepted by the Engineer-incharge.
(Rate is excluding laboratory test fees, the cost of
reinforcement and its fabrication, placing, binding etc. and the cost of
shuttering &amp; centering) </t>
  </si>
  <si>
    <t xml:space="preserve">Grade 400 (84000WR / B4200WR| complying BDS ISO 693t2:2016 / ASTM A615) nbbed ordefomed bar produced and mar*ed according to Bangladesh standard. wlh minimum yield strength, fy(ReH)= 400 MPa bul ty nol exceeding 480 MPa and whatever 1s the aclual yield slrengtr wilhin allowable limil as per BN BC/ ACI 31 8, the ratio of ultimate lens ls slrenglh fu to  yield stength fy, shall
be al least 1 .25 and minimum elongalion afler fra€lure and minimum total elongalon at maximum forco is 17% and 8% respectrvely r up to ground floor. 
</t>
  </si>
  <si>
    <t xml:space="preserve">Supplying fitting and fixing of aluminium corrugated curtain wall as
per the U.S. Architectural Aluminium Manufacturer’s Association
(AAMA) standard specification and BDS 1879:2014 having minimum
1.2 mm thick bottom cover (size 17.40 mm 31.78 mm, 0.250 kg/m),
minimum 1.2 mm thick fixed bottom (size 76.20 m 38.10 mm, 0.640
kg/m), minimum 1.2 mm thick grouve cover(size 57.15 mm, 15.80
mm 0.362 kg/m), minimum 1.2 mm thick top and side (size 76.2 mm,
57.15 mm, 0.769 kg/m) and 1.5 mm thick spandrel (7.14 mm)
sections of will be anodized to aluminium bronze/silver/ss/black
colour with a coat not less than 15 micrones in thickness or powder
coated to any colour with a coat not less than 25 micrones in
thickness and density of 4 mg per square cm etc. including all
accessories like rivet, screws fixed neoprene etc. complete in all
respect as per drawing and accepted by the Engineer-in-charge.
</t>
  </si>
  <si>
    <t>Supplying, fitting and fixing of aluminium sliding doors as per the U.S.
Architectural Aluminium Manufacturer’s Association (AAMA)
standard specification and BDS 1879:2014 having minimum 1.2 mm
thick outer bottom (size 75.50 mm, 17.79 mm, 0.47 kg/m), minimum
1.2 mm thick outer top (size 75.50 mm, 28.50 mm, 0.705 kg/m)
,minimum 1.2 mm thick shutter top (size 33 mm, 26.80 mm, 0.42
kg/m), minimum 1.2 mm shutter bottom (size 60 mm, 24 mm, 0.589
kg/m), minimum 1.2 mm thick outer side(size 75.50 mm, 19.90 mm,
0.52 kg/m),minimum 1.2 mm thick shutter lock (size 49.20 mm, 25.80
mm, 0.543 kg/m), minimum 1.2 mm thick inter lock (size 34.40 mm,
32.13 mm, 0.562 kg/m) sections all aluminum members will be
anodized to aluminium bronze/silver/ss/black colour with a coat not
less than 15 micrones in thickness or powder coated to any colour
with a coat not less than 25 micrones in thickness and density of 4
mg per square cm etc. including all accessories like handle, sliding
door key lock , sliding door wheel, sliding door mohiar, sliding door
neoprene, bolts and nuts including sealants, keeping provision for
fitting 5mm thick glass including labour charge for fitting of
accessories, making grooves and mending good damages, carriage,
and electricity complete in all respect as per drawing and accepted
by the Engineer-in-charge. Size up to: 2100 mm x 2100 mm</t>
  </si>
  <si>
    <t>Manufacturing, supplying, fitting and fixing M.S. collapsible gate of
any design and shape made of 25 mm x 25 mm x 3 mm M.S. angle
placed @ 112 mm c/c vertically and connecting the same with each
other by 25 mm x 3 mm M.S flat bar scissors 525 mm, 600 mm long
provided in 3 rows including cutting the different M.S. members to
required sizes, fabricating, welding, riveting with required size rivets,
providing required size wheels, pulling handles on both sides,
suitable locking arrangement, electrodes, grease and finally placing
the same in position in between 2 (two) Nos. 50 mm x 50 mm x 6 mm
M.S. tee rail made by welding 2 nos. 50 mm x 6 mm M.S. flat bar
fitted and fixed at top and bottom with R.C.C. lintel/ roof slab, floors
and side wall with required nos. 150 mm to 225 mm long 38 mm x 6
mm M.S. flat bar clamps one end welded with the gate member and
the other end bifurcated and embedded in C.C. at the respective
point including cutting holes and mending good the damages by
pouring concrete (1:2:4) into the holes and finishing, etc. complete,
painting 2 (two) coats with approved best quality synthetic enamel
paint over a coat of anticorrosive painting, both end carriage,
including greasing, electrodes, curing etc. complete as per drawing
and design and accepted by the Engineer-in-charge. (Rate is
including  the cost of painting)</t>
  </si>
  <si>
    <t>Premium synthetic enamel paint of approved best quality and colour
delivered from authorized local agent of the manufacturer in a sealed
container, having high water resistance, high bondibility, flexiblity
property; using specified brand thinner applying to metallic or
wooden surface by brass/roller/spray in two coats over single coat
anti-corrosive coating including cleaning, drying, making free from
dirt, grease, wax, removing all chalked and scaled materials, all
complete in all floors and accepted by the Engineer-in-charge.</t>
  </si>
  <si>
    <t xml:space="preserve">Construction of septic tank of different sizes with walls of brick work
in cement mortar (1:6) having a lining of minimum 125 mm R.C.C
cast against the walls as per approved type plan over a brick flat
soling and 150 mm thick reinforced cement concrete flooring (1:2:4)
with 125 mm thick walls in partition and 12 mm thick cement plaster
(1:4) with N.C.F. to insides of walls on floor and all around outside
walls by 450 mm height at top including supplying, fitting and fixing of
two R.C.C. Tees and providing 450 mm dia water sealed heavy type
C.I. manhole cover with locking/unlocking arrangement and 100 mm
thick R.C.C (1:2:4) top slab, including centering, shuttering,
fabricating, casting and curing etc. complete up to required depth
including necessary earth work in excavation and shoring, bailing out
water and side filling including the cost of all materials, operations
and incidental charges. etc. all complete as per type plan approved
and accepted by the Engineer-in-charge (Rate is including cost of
reinforcement and its fabrication, binding and placing).For 200 users </t>
  </si>
  <si>
    <t xml:space="preserve">Construction of soak well of different sizes (as per detail drawing
attached in annexure) (medium and large sizes) with 250 mm thick
solid brick work and 250 mm honey comb brick work with cement
mortar (1:6) as per design over R.C.C. (1:2:4) well curb with 1%
reinforcement up to the depth as per drawing with 450 mm dia water
sealed heavy type. C.I. manhole cover with locking arrangement,
filling the well up to the required depth with graded khoa including
supplying and fabricating M.S. rod, casting, curing including
necessary earth work in excavation, side filling and bailing out water
including cost of all materials etc. all complete as per drawing, design
approved and accepted by the (Rate is including cost of
reinforcement and its fabrication, binding and placing) Engineer- incharge.200 users </t>
  </si>
  <si>
    <t xml:space="preserve">Clear 525 mm x 525 mm and depth 675 mm to 825 mm, average
750 mm for single 225 mm dia R.C.C. pipes and 400 mm PVC pipe
with pit cover and 450 mm dia C.I. man-hole cover. </t>
  </si>
  <si>
    <t>Need base; Contractor payment will be made on actual work done quantity and as follows of PWD SoR 2022 (CONTRACTOR NEED NOT TO QUOTE)</t>
  </si>
  <si>
    <t>Supplying, fitting and fixing country made glazed wall tiles complying
BDS ISO 13006: 2015, irrespective of color &amp;/or design, with 20 mm
thick cement sand (F.M. 1.2) mortar (1:3) base and raking out the
joints with white cement including cutting, laying and hire charge of
machine and finishing with care etc. including cost of water, electricity
and other charges complete in all respect and accepted by the
Engineer-in-charge. (Cement: CEM-II/B-M). In floor 
or Wall tiles more than 250 mm x 400 mm &amp; less than or equal to 300
mm x 600 mm in sizes</t>
  </si>
  <si>
    <t>The contractor payment will be paid as per measurement book (MB)  entry work.</t>
  </si>
  <si>
    <t>The relevant working drawing will be supplied by UCEP Bangladesh and any type technical work  will be accomplished by the guidance of the Engineer in Charge and field office.</t>
  </si>
  <si>
    <t>For any additional items of work/job Contractor payment will be made as per PWD SoR 2022 and contractor will be done as per instruction of the Engineer in Charge.</t>
  </si>
  <si>
    <t>Field upports like utility support, construction labour shed, &amp; wash facility, site security will arrange and manage by Contractor own cost.</t>
  </si>
  <si>
    <t xml:space="preserve"> Bill of Quantities (BoQ) for Construction of One Floor Vertical Extension, UCEP Gazipur TVET Institute, Salna, Gazipur</t>
  </si>
  <si>
    <t xml:space="preserve">Concern Contractor must follow and maintain  the safaty security rules as BNBC and standard construction, work quality maintain practices. </t>
  </si>
  <si>
    <t xml:space="preserve">Conventional materials test for Brick, Rebar, Stone Chips, Concrete will be performed by concern contractor own cost but any type of special test conducted by UCEP Bangladesh. </t>
  </si>
  <si>
    <t>The work quantity of any item may be varied as per field  need.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</si>
</sst>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00_);_(* \(#,##0.000\);_(* &quot;-&quot;???_);_(@_)"/>
  </numFmts>
  <fonts count="28" x14ac:knownFonts="1">
    <font>
      <sz val="11"/>
      <color theme="1"/>
      <name val="Calibri"/>
      <family val="2"/>
      <scheme val="minor"/>
    </font>
    <font>
      <sz val="11"/>
      <color theme="1"/>
      <name val="Calibri"/>
      <family val="2"/>
      <scheme val="minor"/>
    </font>
    <font>
      <sz val="10"/>
      <name val="Arial"/>
      <family val="2"/>
    </font>
    <font>
      <sz val="11"/>
      <color theme="1"/>
      <name val="Arial Narrow"/>
      <family val="2"/>
    </font>
    <font>
      <b/>
      <sz val="12"/>
      <color theme="1"/>
      <name val="Arial Narrow"/>
      <family val="2"/>
    </font>
    <font>
      <b/>
      <sz val="11"/>
      <color theme="1"/>
      <name val="Arial Narrow"/>
      <family val="2"/>
    </font>
    <font>
      <b/>
      <sz val="10.5"/>
      <color theme="1"/>
      <name val="Arial Narrow"/>
      <family val="2"/>
    </font>
    <font>
      <sz val="10.5"/>
      <color theme="1"/>
      <name val="Arial Narrow"/>
      <family val="2"/>
    </font>
    <font>
      <sz val="10.5"/>
      <name val="Arial Narrow"/>
      <family val="2"/>
    </font>
    <font>
      <b/>
      <u/>
      <sz val="14"/>
      <color theme="1"/>
      <name val="Arial Narrow"/>
      <family val="2"/>
    </font>
    <font>
      <b/>
      <sz val="14"/>
      <color theme="1"/>
      <name val="Arial Narrow"/>
      <family val="2"/>
    </font>
    <font>
      <sz val="11"/>
      <color rgb="FF006100"/>
      <name val="Calibri"/>
      <family val="2"/>
      <scheme val="minor"/>
    </font>
    <font>
      <sz val="12"/>
      <color theme="1"/>
      <name val="Arial Narrow"/>
      <family val="2"/>
    </font>
    <font>
      <sz val="12"/>
      <name val="Arial Narrow"/>
      <family val="2"/>
    </font>
    <font>
      <b/>
      <sz val="12"/>
      <color rgb="FF006100"/>
      <name val="Calibri"/>
      <family val="2"/>
      <scheme val="minor"/>
    </font>
    <font>
      <sz val="12"/>
      <name val="Calibri"/>
      <family val="2"/>
      <scheme val="minor"/>
    </font>
    <font>
      <b/>
      <sz val="20"/>
      <color theme="1"/>
      <name val="Arial Narrow"/>
      <family val="2"/>
    </font>
    <font>
      <sz val="20"/>
      <color theme="1"/>
      <name val="Arial Narrow"/>
      <family val="2"/>
    </font>
    <font>
      <b/>
      <sz val="18"/>
      <color theme="1"/>
      <name val="Arial Narrow"/>
      <family val="2"/>
    </font>
    <font>
      <b/>
      <sz val="12"/>
      <name val="Arial Narrow"/>
      <family val="2"/>
    </font>
    <font>
      <b/>
      <sz val="12"/>
      <name val="Calibri"/>
      <family val="2"/>
      <scheme val="minor"/>
    </font>
    <font>
      <i/>
      <sz val="12"/>
      <color theme="1"/>
      <name val="Arial Narrow"/>
      <family val="2"/>
    </font>
    <font>
      <sz val="10"/>
      <color theme="1"/>
      <name val="Arial Narrow"/>
      <family val="2"/>
    </font>
    <font>
      <b/>
      <sz val="10"/>
      <color theme="1"/>
      <name val="Arial Narrow"/>
      <family val="2"/>
    </font>
    <font>
      <i/>
      <sz val="10"/>
      <name val="Arial Narrow"/>
      <family val="2"/>
    </font>
    <font>
      <b/>
      <i/>
      <sz val="10"/>
      <name val="Arial Narrow"/>
      <family val="2"/>
    </font>
    <font>
      <b/>
      <i/>
      <u/>
      <sz val="12"/>
      <color theme="1"/>
      <name val="Arial Narrow"/>
      <family val="2"/>
    </font>
    <font>
      <i/>
      <sz val="10.5"/>
      <color theme="1"/>
      <name val="Arial Narrow"/>
      <family val="2"/>
    </font>
  </fonts>
  <fills count="8">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theme="3" tint="0.79998168889431442"/>
        <bgColor indexed="64"/>
      </patternFill>
    </fill>
    <fill>
      <patternFill patternType="solid">
        <fgColor theme="9" tint="0.5999938962981048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5">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11" fillId="5" borderId="0" applyNumberFormat="0" applyBorder="0" applyAlignment="0" applyProtection="0"/>
  </cellStyleXfs>
  <cellXfs count="131">
    <xf numFmtId="0" fontId="0" fillId="0" borderId="0" xfId="0"/>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top"/>
    </xf>
    <xf numFmtId="0" fontId="7" fillId="0" borderId="1" xfId="0" applyFont="1" applyFill="1" applyBorder="1" applyAlignment="1">
      <alignment horizontal="center"/>
    </xf>
    <xf numFmtId="0" fontId="8" fillId="0" borderId="1" xfId="0" applyFont="1" applyFill="1" applyBorder="1" applyAlignment="1">
      <alignment horizontal="center" wrapText="1"/>
    </xf>
    <xf numFmtId="0" fontId="8" fillId="0" borderId="1" xfId="0" applyFont="1" applyFill="1" applyBorder="1" applyAlignment="1">
      <alignment horizontal="justify" wrapText="1"/>
    </xf>
    <xf numFmtId="0" fontId="8" fillId="0" borderId="1" xfId="0" applyFont="1" applyFill="1" applyBorder="1" applyAlignment="1">
      <alignment horizontal="justify" vertical="top" wrapText="1"/>
    </xf>
    <xf numFmtId="2" fontId="8" fillId="0" borderId="1" xfId="0" applyNumberFormat="1" applyFont="1" applyFill="1" applyBorder="1" applyAlignment="1">
      <alignment horizontal="justify" vertical="top" wrapText="1"/>
    </xf>
    <xf numFmtId="0" fontId="8" fillId="0" borderId="1" xfId="0" applyNumberFormat="1" applyFont="1" applyFill="1" applyBorder="1" applyAlignment="1">
      <alignment horizontal="justify" vertical="top" wrapText="1"/>
    </xf>
    <xf numFmtId="0" fontId="8" fillId="0" borderId="1" xfId="2" applyFont="1" applyBorder="1"/>
    <xf numFmtId="0" fontId="7" fillId="0" borderId="1" xfId="0" applyFont="1" applyBorder="1"/>
    <xf numFmtId="0" fontId="8" fillId="0" borderId="1" xfId="2" applyFont="1" applyBorder="1" applyAlignment="1">
      <alignment horizontal="center"/>
    </xf>
    <xf numFmtId="0" fontId="7" fillId="0" borderId="1" xfId="0" applyFont="1" applyBorder="1" applyAlignment="1">
      <alignment horizontal="center"/>
    </xf>
    <xf numFmtId="0" fontId="3" fillId="0" borderId="0" xfId="0" applyFont="1" applyBorder="1"/>
    <xf numFmtId="0" fontId="7" fillId="0" borderId="0" xfId="0" applyFont="1" applyBorder="1"/>
    <xf numFmtId="0" fontId="7"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43" fontId="5" fillId="2" borderId="1" xfId="1" applyFont="1" applyFill="1" applyBorder="1" applyAlignment="1">
      <alignment horizontal="center" vertical="center" wrapText="1"/>
    </xf>
    <xf numFmtId="43" fontId="4" fillId="3" borderId="1" xfId="1" applyFont="1" applyFill="1" applyBorder="1" applyAlignment="1">
      <alignment horizontal="right" vertical="center"/>
    </xf>
    <xf numFmtId="164" fontId="7" fillId="0" borderId="1" xfId="1" applyNumberFormat="1" applyFont="1" applyBorder="1" applyAlignment="1">
      <alignment horizontal="right"/>
    </xf>
    <xf numFmtId="0" fontId="7" fillId="0" borderId="1" xfId="0" applyFont="1" applyFill="1" applyBorder="1" applyAlignment="1">
      <alignment horizontal="right" vertical="center" wrapText="1"/>
    </xf>
    <xf numFmtId="43" fontId="7" fillId="0" borderId="1" xfId="1" applyFont="1" applyFill="1" applyBorder="1" applyAlignment="1">
      <alignment horizontal="right"/>
    </xf>
    <xf numFmtId="0" fontId="8" fillId="0" borderId="1" xfId="2" applyFont="1" applyBorder="1" applyAlignment="1">
      <alignment horizontal="right"/>
    </xf>
    <xf numFmtId="43" fontId="5" fillId="0" borderId="1" xfId="1" applyFont="1" applyBorder="1" applyAlignment="1">
      <alignment horizontal="right"/>
    </xf>
    <xf numFmtId="0" fontId="7" fillId="0" borderId="0" xfId="0" applyFont="1" applyBorder="1" applyAlignment="1">
      <alignment horizontal="right"/>
    </xf>
    <xf numFmtId="43" fontId="7" fillId="4" borderId="1" xfId="1" applyFont="1" applyFill="1" applyBorder="1" applyAlignment="1">
      <alignment horizontal="right"/>
    </xf>
    <xf numFmtId="43" fontId="7" fillId="0" borderId="1" xfId="1" applyFont="1" applyBorder="1" applyAlignment="1">
      <alignment horizontal="right"/>
    </xf>
    <xf numFmtId="0" fontId="8" fillId="0" borderId="1" xfId="2" applyFont="1" applyBorder="1" applyAlignment="1">
      <alignment wrapText="1"/>
    </xf>
    <xf numFmtId="0" fontId="7" fillId="0" borderId="1" xfId="0" applyFont="1" applyBorder="1" applyAlignment="1">
      <alignment horizontal="right"/>
    </xf>
    <xf numFmtId="43" fontId="7" fillId="0" borderId="1" xfId="0" applyNumberFormat="1" applyFont="1" applyBorder="1" applyAlignment="1">
      <alignment horizontal="right"/>
    </xf>
    <xf numFmtId="43" fontId="10" fillId="0" borderId="1" xfId="0" applyNumberFormat="1" applyFont="1" applyBorder="1" applyAlignment="1">
      <alignment horizontal="right"/>
    </xf>
    <xf numFmtId="43" fontId="7" fillId="0" borderId="0" xfId="0" applyNumberFormat="1" applyFont="1" applyBorder="1"/>
    <xf numFmtId="0" fontId="13" fillId="0" borderId="1" xfId="0" applyFont="1" applyFill="1" applyBorder="1" applyAlignment="1">
      <alignment horizontal="center" vertical="top"/>
    </xf>
    <xf numFmtId="0" fontId="13" fillId="0" borderId="1" xfId="0" applyFont="1" applyFill="1" applyBorder="1" applyAlignment="1">
      <alignment horizontal="justify" vertical="top" wrapText="1"/>
    </xf>
    <xf numFmtId="0" fontId="13" fillId="0" borderId="1" xfId="0" applyFont="1" applyFill="1" applyBorder="1" applyAlignment="1">
      <alignment horizontal="center"/>
    </xf>
    <xf numFmtId="43" fontId="13" fillId="0" borderId="1" xfId="1" applyFont="1" applyFill="1" applyBorder="1" applyAlignment="1">
      <alignment horizontal="right"/>
    </xf>
    <xf numFmtId="0" fontId="15" fillId="4" borderId="1" xfId="4" applyFont="1" applyFill="1" applyBorder="1" applyAlignment="1">
      <alignment horizontal="center" vertical="center" wrapText="1"/>
    </xf>
    <xf numFmtId="0" fontId="15" fillId="4" borderId="1" xfId="4" applyFont="1" applyFill="1" applyBorder="1" applyAlignment="1">
      <alignment horizontal="left" vertical="center" wrapText="1"/>
    </xf>
    <xf numFmtId="43" fontId="15" fillId="4" borderId="1" xfId="4" applyNumberFormat="1" applyFont="1" applyFill="1" applyBorder="1" applyAlignment="1">
      <alignment horizontal="center" vertical="center" wrapText="1"/>
    </xf>
    <xf numFmtId="0" fontId="13" fillId="0" borderId="6" xfId="0" applyFont="1" applyFill="1" applyBorder="1" applyAlignment="1">
      <alignment horizontal="justify" vertical="top" wrapText="1"/>
    </xf>
    <xf numFmtId="0" fontId="13" fillId="0" borderId="6" xfId="0" applyFont="1" applyFill="1" applyBorder="1" applyAlignment="1">
      <alignment horizontal="center"/>
    </xf>
    <xf numFmtId="43" fontId="13" fillId="0" borderId="6" xfId="1" applyFont="1" applyFill="1" applyBorder="1" applyAlignment="1">
      <alignment horizontal="right"/>
    </xf>
    <xf numFmtId="0" fontId="13" fillId="0" borderId="1" xfId="0" applyFont="1" applyFill="1" applyBorder="1" applyAlignment="1">
      <alignment horizontal="center" wrapText="1"/>
    </xf>
    <xf numFmtId="0" fontId="13" fillId="0" borderId="1" xfId="0" applyFont="1" applyFill="1" applyBorder="1" applyAlignment="1">
      <alignment horizontal="justify" wrapText="1"/>
    </xf>
    <xf numFmtId="0" fontId="16" fillId="0" borderId="0" xfId="0" applyFont="1" applyBorder="1"/>
    <xf numFmtId="0" fontId="17" fillId="0" borderId="0" xfId="0" applyFont="1" applyBorder="1"/>
    <xf numFmtId="0" fontId="17" fillId="0" borderId="0" xfId="0" applyFont="1" applyBorder="1" applyAlignment="1">
      <alignment horizontal="right"/>
    </xf>
    <xf numFmtId="0" fontId="12" fillId="0" borderId="0" xfId="0" applyFont="1" applyBorder="1"/>
    <xf numFmtId="0" fontId="12" fillId="4" borderId="7" xfId="0" applyFont="1" applyFill="1" applyBorder="1" applyAlignment="1">
      <alignment horizontal="center" vertical="center"/>
    </xf>
    <xf numFmtId="0" fontId="14" fillId="6" borderId="1" xfId="4" applyFont="1" applyFill="1" applyBorder="1" applyAlignment="1">
      <alignment horizontal="center" vertical="center" wrapText="1"/>
    </xf>
    <xf numFmtId="43" fontId="14" fillId="6" borderId="1" xfId="4" applyNumberFormat="1" applyFont="1" applyFill="1" applyBorder="1" applyAlignment="1">
      <alignment horizontal="center" vertical="center" wrapText="1"/>
    </xf>
    <xf numFmtId="0" fontId="18" fillId="4" borderId="0" xfId="0" applyFont="1" applyFill="1" applyBorder="1" applyAlignment="1">
      <alignment horizontal="left"/>
    </xf>
    <xf numFmtId="43" fontId="20" fillId="6" borderId="1" xfId="4" applyNumberFormat="1" applyFont="1" applyFill="1" applyBorder="1" applyAlignment="1">
      <alignment horizontal="center" vertical="center" wrapText="1"/>
    </xf>
    <xf numFmtId="43" fontId="12" fillId="0" borderId="1" xfId="1" applyFont="1" applyFill="1" applyBorder="1" applyAlignment="1">
      <alignment horizontal="right"/>
    </xf>
    <xf numFmtId="0" fontId="7" fillId="0" borderId="5" xfId="0" applyFont="1" applyBorder="1"/>
    <xf numFmtId="0" fontId="7" fillId="0" borderId="5" xfId="0" applyFont="1" applyBorder="1" applyAlignment="1">
      <alignment horizontal="right"/>
    </xf>
    <xf numFmtId="0" fontId="12" fillId="0" borderId="1" xfId="0" applyFont="1" applyFill="1" applyBorder="1" applyAlignment="1">
      <alignment horizontal="center" vertical="top"/>
    </xf>
    <xf numFmtId="0" fontId="12" fillId="0" borderId="1" xfId="0" applyFont="1" applyFill="1" applyBorder="1" applyAlignment="1">
      <alignment horizontal="justify" wrapText="1"/>
    </xf>
    <xf numFmtId="0" fontId="12" fillId="0" borderId="1" xfId="0" applyFont="1" applyFill="1" applyBorder="1" applyAlignment="1">
      <alignment horizontal="center"/>
    </xf>
    <xf numFmtId="0" fontId="12" fillId="0" borderId="1" xfId="0" applyFont="1" applyFill="1" applyBorder="1" applyAlignment="1">
      <alignment horizontal="justify" vertical="top" wrapText="1"/>
    </xf>
    <xf numFmtId="0" fontId="12" fillId="0" borderId="0" xfId="0" applyFont="1" applyBorder="1" applyAlignment="1">
      <alignment horizontal="right"/>
    </xf>
    <xf numFmtId="0" fontId="4"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12" fillId="4" borderId="6" xfId="0" applyFont="1" applyFill="1" applyBorder="1" applyAlignment="1">
      <alignment horizontal="left" vertical="center"/>
    </xf>
    <xf numFmtId="43" fontId="12" fillId="4" borderId="6" xfId="0" applyNumberFormat="1" applyFont="1" applyFill="1" applyBorder="1" applyAlignment="1">
      <alignment horizontal="center" vertical="center"/>
    </xf>
    <xf numFmtId="0" fontId="4" fillId="4" borderId="8" xfId="0" applyFont="1" applyFill="1" applyBorder="1" applyAlignment="1">
      <alignment horizontal="left" vertical="center" wrapText="1"/>
    </xf>
    <xf numFmtId="0" fontId="12" fillId="4" borderId="6" xfId="0" applyFont="1" applyFill="1" applyBorder="1" applyAlignment="1">
      <alignment horizontal="right" vertical="center"/>
    </xf>
    <xf numFmtId="43" fontId="12" fillId="4" borderId="6" xfId="1" applyFont="1" applyFill="1" applyBorder="1" applyAlignment="1">
      <alignment horizontal="center" vertical="center"/>
    </xf>
    <xf numFmtId="43" fontId="4" fillId="4" borderId="6" xfId="1" applyFont="1" applyFill="1" applyBorder="1" applyAlignment="1">
      <alignment horizontal="center" vertical="center"/>
    </xf>
    <xf numFmtId="0" fontId="12" fillId="0" borderId="1" xfId="0" applyFont="1" applyBorder="1"/>
    <xf numFmtId="0" fontId="21" fillId="0" borderId="0" xfId="0" applyFont="1" applyBorder="1"/>
    <xf numFmtId="0" fontId="12" fillId="6" borderId="1" xfId="0" applyFont="1" applyFill="1" applyBorder="1" applyAlignment="1">
      <alignment horizontal="center" vertical="center"/>
    </xf>
    <xf numFmtId="0" fontId="13" fillId="0" borderId="1" xfId="0" applyFont="1" applyBorder="1"/>
    <xf numFmtId="43" fontId="4" fillId="0" borderId="1" xfId="0" applyNumberFormat="1" applyFont="1" applyBorder="1" applyAlignment="1">
      <alignment horizontal="right"/>
    </xf>
    <xf numFmtId="165" fontId="12" fillId="0" borderId="1" xfId="0" applyNumberFormat="1" applyFont="1" applyBorder="1" applyAlignment="1">
      <alignment horizontal="right"/>
    </xf>
    <xf numFmtId="0" fontId="12" fillId="0" borderId="15" xfId="0" applyFont="1" applyBorder="1"/>
    <xf numFmtId="0" fontId="12" fillId="4" borderId="18" xfId="0" applyFont="1" applyFill="1" applyBorder="1" applyAlignment="1">
      <alignment horizontal="left" vertical="center" wrapText="1"/>
    </xf>
    <xf numFmtId="0" fontId="4" fillId="4" borderId="8" xfId="0" applyFont="1" applyFill="1" applyBorder="1" applyAlignment="1">
      <alignment horizontal="center" vertical="center" wrapText="1"/>
    </xf>
    <xf numFmtId="0" fontId="22" fillId="0" borderId="6" xfId="0" applyFont="1" applyBorder="1" applyAlignment="1">
      <alignment horizontal="center" vertical="center" wrapText="1"/>
    </xf>
    <xf numFmtId="0" fontId="10" fillId="4" borderId="0" xfId="0" applyFont="1" applyFill="1" applyBorder="1" applyAlignment="1">
      <alignment horizontal="left"/>
    </xf>
    <xf numFmtId="0" fontId="12" fillId="0" borderId="9" xfId="0" applyFont="1" applyBorder="1"/>
    <xf numFmtId="0" fontId="10" fillId="4" borderId="0" xfId="0" applyFont="1" applyFill="1" applyBorder="1" applyAlignment="1"/>
    <xf numFmtId="0" fontId="24" fillId="0" borderId="0" xfId="0" applyFont="1" applyBorder="1"/>
    <xf numFmtId="0" fontId="25" fillId="0" borderId="0" xfId="0" applyFont="1" applyBorder="1" applyAlignment="1">
      <alignment horizontal="center"/>
    </xf>
    <xf numFmtId="0" fontId="25" fillId="0" borderId="0" xfId="0" applyFont="1" applyBorder="1" applyAlignment="1"/>
    <xf numFmtId="0" fontId="25" fillId="0" borderId="0" xfId="0" applyFont="1" applyBorder="1"/>
    <xf numFmtId="0" fontId="26" fillId="3" borderId="0" xfId="0" applyFont="1" applyFill="1" applyBorder="1" applyAlignment="1">
      <alignment horizontal="center"/>
    </xf>
    <xf numFmtId="0" fontId="25" fillId="0" borderId="0" xfId="0" applyFont="1" applyBorder="1" applyAlignment="1">
      <alignment horizontal="right"/>
    </xf>
    <xf numFmtId="0" fontId="27" fillId="0" borderId="0" xfId="0" applyFont="1" applyBorder="1" applyAlignment="1">
      <alignment horizontal="right"/>
    </xf>
    <xf numFmtId="0" fontId="25" fillId="0" borderId="0" xfId="0" applyFont="1" applyFill="1" applyBorder="1" applyAlignment="1">
      <alignment horizontal="right" vertical="top" wrapText="1"/>
    </xf>
    <xf numFmtId="164" fontId="25" fillId="0" borderId="0" xfId="1" applyNumberFormat="1" applyFont="1" applyFill="1" applyBorder="1" applyAlignment="1">
      <alignment horizontal="right"/>
    </xf>
    <xf numFmtId="0" fontId="12" fillId="7" borderId="1" xfId="0" applyFont="1" applyFill="1" applyBorder="1" applyAlignment="1">
      <alignment horizontal="center" vertical="top"/>
    </xf>
    <xf numFmtId="0" fontId="12" fillId="7" borderId="1" xfId="0" applyFont="1" applyFill="1" applyBorder="1" applyAlignment="1">
      <alignment horizontal="justify" wrapText="1"/>
    </xf>
    <xf numFmtId="0" fontId="12" fillId="7" borderId="1" xfId="0" applyFont="1" applyFill="1" applyBorder="1" applyAlignment="1">
      <alignment horizontal="center"/>
    </xf>
    <xf numFmtId="43" fontId="12" fillId="7" borderId="1" xfId="1" applyFont="1" applyFill="1" applyBorder="1" applyAlignment="1">
      <alignment horizontal="right"/>
    </xf>
    <xf numFmtId="0" fontId="12" fillId="7" borderId="1" xfId="0" applyFont="1" applyFill="1" applyBorder="1" applyAlignment="1">
      <alignment horizontal="justify" vertical="top" wrapText="1"/>
    </xf>
    <xf numFmtId="0" fontId="12" fillId="7" borderId="9" xfId="0" applyFont="1" applyFill="1" applyBorder="1" applyAlignment="1">
      <alignment horizontal="center" vertical="top"/>
    </xf>
    <xf numFmtId="0" fontId="12" fillId="7" borderId="9" xfId="0" applyFont="1" applyFill="1" applyBorder="1" applyAlignment="1">
      <alignment horizontal="justify" vertical="top" wrapText="1"/>
    </xf>
    <xf numFmtId="0" fontId="12" fillId="7" borderId="9" xfId="0" applyFont="1" applyFill="1" applyBorder="1" applyAlignment="1">
      <alignment horizontal="center"/>
    </xf>
    <xf numFmtId="0" fontId="12" fillId="7" borderId="0" xfId="0" applyFont="1" applyFill="1" applyBorder="1"/>
    <xf numFmtId="43" fontId="12" fillId="7" borderId="9" xfId="1" applyFont="1" applyFill="1" applyBorder="1" applyAlignment="1">
      <alignment horizontal="right"/>
    </xf>
    <xf numFmtId="0" fontId="12" fillId="7" borderId="1" xfId="0" applyFont="1" applyFill="1" applyBorder="1"/>
    <xf numFmtId="0" fontId="13" fillId="0" borderId="10" xfId="0" applyFont="1" applyFill="1" applyBorder="1" applyAlignment="1">
      <alignment horizontal="center" vertical="top"/>
    </xf>
    <xf numFmtId="0" fontId="19" fillId="0" borderId="10" xfId="0" applyFont="1" applyFill="1" applyBorder="1" applyAlignment="1">
      <alignment horizontal="left" vertical="top" wrapText="1"/>
    </xf>
    <xf numFmtId="164" fontId="19" fillId="0" borderId="10" xfId="1" applyNumberFormat="1" applyFont="1" applyFill="1" applyBorder="1" applyAlignment="1">
      <alignment horizontal="left"/>
    </xf>
    <xf numFmtId="0" fontId="13" fillId="0" borderId="10" xfId="0" applyFont="1" applyBorder="1" applyAlignment="1">
      <alignment horizontal="left"/>
    </xf>
    <xf numFmtId="0" fontId="24" fillId="0" borderId="0" xfId="0" applyFont="1" applyFill="1" applyBorder="1" applyAlignment="1">
      <alignment horizontal="center" vertical="top"/>
    </xf>
    <xf numFmtId="0" fontId="13" fillId="0" borderId="0" xfId="0" applyFont="1" applyFill="1" applyBorder="1" applyAlignment="1">
      <alignment horizontal="left" vertical="top" wrapText="1"/>
    </xf>
    <xf numFmtId="0" fontId="12" fillId="0" borderId="1" xfId="0" applyFont="1" applyBorder="1" applyAlignment="1">
      <alignment horizontal="right"/>
    </xf>
    <xf numFmtId="0" fontId="4" fillId="0" borderId="1" xfId="0" applyFont="1" applyBorder="1" applyAlignment="1">
      <alignment horizontal="right"/>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19" fillId="3" borderId="2" xfId="0" applyFont="1" applyFill="1" applyBorder="1" applyAlignment="1">
      <alignment horizontal="center" vertical="top"/>
    </xf>
    <xf numFmtId="0" fontId="19" fillId="3" borderId="3" xfId="0" applyFont="1" applyFill="1" applyBorder="1" applyAlignment="1">
      <alignment horizontal="center" vertical="top"/>
    </xf>
    <xf numFmtId="0" fontId="19" fillId="3" borderId="4" xfId="0" applyFont="1" applyFill="1" applyBorder="1" applyAlignment="1">
      <alignment horizontal="center" vertical="top"/>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23" fillId="7" borderId="9"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6" xfId="0" applyFont="1" applyFill="1" applyBorder="1" applyAlignment="1">
      <alignment horizontal="center" vertical="center" wrapText="1"/>
    </xf>
    <xf numFmtId="0" fontId="7" fillId="0" borderId="5" xfId="0" applyFont="1" applyBorder="1" applyAlignment="1">
      <alignment horizont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5" fillId="0" borderId="1" xfId="0" applyFont="1" applyFill="1" applyBorder="1" applyAlignment="1">
      <alignment horizontal="center" vertical="top"/>
    </xf>
    <xf numFmtId="0" fontId="6" fillId="0" borderId="3" xfId="0" applyFont="1" applyFill="1" applyBorder="1" applyAlignment="1">
      <alignment horizontal="center" vertical="top"/>
    </xf>
    <xf numFmtId="0" fontId="9" fillId="4" borderId="1" xfId="0" applyFont="1" applyFill="1" applyBorder="1" applyAlignment="1">
      <alignment horizontal="center"/>
    </xf>
    <xf numFmtId="0" fontId="7" fillId="4" borderId="1" xfId="0" applyFont="1" applyFill="1" applyBorder="1" applyAlignment="1">
      <alignment horizontal="center" vertical="top"/>
    </xf>
    <xf numFmtId="0" fontId="5" fillId="0" borderId="1" xfId="0" applyFont="1" applyFill="1" applyBorder="1" applyAlignment="1">
      <alignment horizontal="center" vertical="center" wrapText="1"/>
    </xf>
  </cellXfs>
  <cellStyles count="5">
    <cellStyle name="Comma" xfId="1" builtinId="3"/>
    <cellStyle name="Comma 2" xfId="3" xr:uid="{00000000-0005-0000-0000-000001000000}"/>
    <cellStyle name="Good" xfId="4" builtinId="26"/>
    <cellStyle name="Normal" xfId="0" builtinId="0"/>
    <cellStyle name="Normal 2"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56"/>
  <sheetViews>
    <sheetView tabSelected="1" topLeftCell="A45" zoomScaleNormal="100" zoomScaleSheetLayoutView="85" workbookViewId="0">
      <selection activeCell="B20" sqref="B20"/>
    </sheetView>
  </sheetViews>
  <sheetFormatPr defaultRowHeight="13.5" x14ac:dyDescent="0.2"/>
  <cols>
    <col min="1" max="1" width="9" style="14" customWidth="1"/>
    <col min="2" max="2" width="71.85546875" style="14" customWidth="1"/>
    <col min="3" max="3" width="26.140625" style="14" customWidth="1"/>
    <col min="4" max="4" width="18.28515625" style="24" customWidth="1"/>
    <col min="5" max="5" width="14.42578125" style="24" customWidth="1"/>
    <col min="6" max="6" width="16.140625" style="24" customWidth="1"/>
    <col min="7" max="7" width="11.140625" style="14" customWidth="1"/>
    <col min="8" max="8" width="11.140625" style="14" bestFit="1" customWidth="1"/>
    <col min="9" max="16384" width="9.140625" style="14"/>
  </cols>
  <sheetData>
    <row r="1" spans="1:7" ht="25.5" x14ac:dyDescent="0.35">
      <c r="A1" s="44"/>
      <c r="B1" s="45"/>
      <c r="C1" s="45"/>
      <c r="D1" s="46"/>
    </row>
    <row r="2" spans="1:7" ht="18" x14ac:dyDescent="0.25">
      <c r="A2" s="82" t="s">
        <v>116</v>
      </c>
      <c r="B2" s="82"/>
      <c r="C2" s="82"/>
      <c r="D2" s="82"/>
      <c r="E2" s="82"/>
      <c r="F2" s="82"/>
    </row>
    <row r="3" spans="1:7" ht="24" thickBot="1" x14ac:dyDescent="0.4">
      <c r="A3" s="80" t="s">
        <v>97</v>
      </c>
      <c r="B3" s="51"/>
      <c r="C3" s="51"/>
      <c r="D3" s="51"/>
      <c r="E3" s="51"/>
      <c r="F3" s="51"/>
    </row>
    <row r="4" spans="1:7" ht="21" customHeight="1" x14ac:dyDescent="0.25">
      <c r="A4" s="111" t="s">
        <v>83</v>
      </c>
      <c r="B4" s="112"/>
      <c r="C4" s="112"/>
      <c r="D4" s="113"/>
      <c r="E4" s="60"/>
      <c r="F4" s="60"/>
      <c r="G4" s="47"/>
    </row>
    <row r="5" spans="1:7" ht="20.25" customHeight="1" x14ac:dyDescent="0.25">
      <c r="A5" s="61" t="s">
        <v>59</v>
      </c>
      <c r="B5" s="62" t="s">
        <v>60</v>
      </c>
      <c r="C5" s="62" t="s">
        <v>61</v>
      </c>
      <c r="D5" s="63" t="s">
        <v>62</v>
      </c>
      <c r="E5" s="60"/>
      <c r="F5" s="60"/>
      <c r="G5" s="47"/>
    </row>
    <row r="6" spans="1:7" ht="38.25" customHeight="1" x14ac:dyDescent="0.25">
      <c r="A6" s="48">
        <v>1</v>
      </c>
      <c r="B6" s="64" t="s">
        <v>85</v>
      </c>
      <c r="C6" s="65"/>
      <c r="D6" s="78" t="s">
        <v>86</v>
      </c>
      <c r="E6" s="60"/>
      <c r="F6" s="60"/>
      <c r="G6" s="47"/>
    </row>
    <row r="7" spans="1:7" ht="21" customHeight="1" x14ac:dyDescent="0.25">
      <c r="A7" s="48"/>
      <c r="B7" s="67" t="s">
        <v>98</v>
      </c>
      <c r="C7" s="68"/>
      <c r="D7" s="66"/>
      <c r="E7" s="60"/>
      <c r="F7" s="60"/>
      <c r="G7" s="47"/>
    </row>
    <row r="8" spans="1:7" ht="21" customHeight="1" x14ac:dyDescent="0.25">
      <c r="A8" s="48"/>
      <c r="B8" s="67" t="s">
        <v>82</v>
      </c>
      <c r="C8" s="69"/>
      <c r="D8" s="66"/>
      <c r="E8" s="60"/>
      <c r="F8" s="60"/>
      <c r="G8" s="47"/>
    </row>
    <row r="9" spans="1:7" ht="15.75" customHeight="1" thickBot="1" x14ac:dyDescent="0.3">
      <c r="A9" s="76"/>
      <c r="B9" s="117" t="s">
        <v>99</v>
      </c>
      <c r="C9" s="118"/>
      <c r="D9" s="77"/>
      <c r="E9" s="60"/>
      <c r="F9" s="60"/>
      <c r="G9" s="47"/>
    </row>
    <row r="10" spans="1:7" ht="15.75" x14ac:dyDescent="0.25">
      <c r="A10" s="87" t="s">
        <v>66</v>
      </c>
      <c r="B10" s="47"/>
      <c r="C10" s="47"/>
      <c r="D10" s="60"/>
      <c r="E10" s="60"/>
      <c r="F10" s="60"/>
      <c r="G10" s="47"/>
    </row>
    <row r="11" spans="1:7" ht="22.5" customHeight="1" x14ac:dyDescent="0.25">
      <c r="A11" s="84">
        <v>1</v>
      </c>
      <c r="B11" s="85" t="s">
        <v>114</v>
      </c>
      <c r="C11" s="85"/>
      <c r="D11" s="85"/>
      <c r="E11" s="88"/>
      <c r="F11" s="88"/>
      <c r="G11" s="71"/>
    </row>
    <row r="12" spans="1:7" ht="17.25" customHeight="1" x14ac:dyDescent="0.25">
      <c r="A12" s="84">
        <v>2</v>
      </c>
      <c r="B12" s="86" t="s">
        <v>118</v>
      </c>
      <c r="C12" s="86"/>
      <c r="D12" s="88"/>
      <c r="E12" s="88"/>
      <c r="F12" s="88"/>
      <c r="G12" s="71"/>
    </row>
    <row r="13" spans="1:7" ht="17.25" customHeight="1" x14ac:dyDescent="0.25">
      <c r="A13" s="84">
        <v>3</v>
      </c>
      <c r="B13" s="86" t="s">
        <v>112</v>
      </c>
      <c r="C13" s="86"/>
      <c r="D13" s="88"/>
      <c r="E13" s="88"/>
      <c r="F13" s="88"/>
      <c r="G13" s="71"/>
    </row>
    <row r="14" spans="1:7" ht="18.75" customHeight="1" x14ac:dyDescent="0.25">
      <c r="A14" s="84">
        <v>4</v>
      </c>
      <c r="B14" s="86" t="s">
        <v>113</v>
      </c>
      <c r="C14" s="86"/>
      <c r="D14" s="88"/>
      <c r="E14" s="88"/>
      <c r="F14" s="88"/>
      <c r="G14" s="71"/>
    </row>
    <row r="15" spans="1:7" ht="15.75" x14ac:dyDescent="0.25">
      <c r="A15" s="84">
        <v>5</v>
      </c>
      <c r="B15" s="86" t="s">
        <v>115</v>
      </c>
      <c r="C15" s="86"/>
      <c r="D15" s="88"/>
      <c r="E15" s="89"/>
      <c r="F15" s="88"/>
      <c r="G15" s="71"/>
    </row>
    <row r="16" spans="1:7" ht="15.75" x14ac:dyDescent="0.25">
      <c r="A16" s="107">
        <v>6</v>
      </c>
      <c r="B16" s="83" t="s">
        <v>117</v>
      </c>
      <c r="C16" s="90"/>
      <c r="D16" s="90"/>
      <c r="E16" s="90"/>
      <c r="F16" s="91"/>
      <c r="G16" s="71"/>
    </row>
    <row r="17" spans="1:7" ht="15.75" x14ac:dyDescent="0.25">
      <c r="A17" s="103">
        <v>7</v>
      </c>
      <c r="B17" s="108" t="s">
        <v>119</v>
      </c>
      <c r="C17" s="104"/>
      <c r="D17" s="104"/>
      <c r="E17" s="104"/>
      <c r="F17" s="105"/>
      <c r="G17" s="106"/>
    </row>
    <row r="18" spans="1:7" ht="15.75" x14ac:dyDescent="0.2">
      <c r="A18" s="114" t="s">
        <v>63</v>
      </c>
      <c r="B18" s="115"/>
      <c r="C18" s="115"/>
      <c r="D18" s="115"/>
      <c r="E18" s="115"/>
      <c r="F18" s="115"/>
      <c r="G18" s="116"/>
    </row>
    <row r="19" spans="1:7" ht="31.5" x14ac:dyDescent="0.2">
      <c r="A19" s="49" t="s">
        <v>28</v>
      </c>
      <c r="B19" s="49" t="s">
        <v>29</v>
      </c>
      <c r="C19" s="49" t="s">
        <v>0</v>
      </c>
      <c r="D19" s="52" t="s">
        <v>1</v>
      </c>
      <c r="E19" s="50" t="s">
        <v>65</v>
      </c>
      <c r="F19" s="50" t="s">
        <v>2</v>
      </c>
      <c r="G19" s="72" t="s">
        <v>62</v>
      </c>
    </row>
    <row r="20" spans="1:7" ht="47.25" x14ac:dyDescent="0.25">
      <c r="A20" s="36">
        <v>1</v>
      </c>
      <c r="B20" s="37" t="s">
        <v>67</v>
      </c>
      <c r="C20" s="36" t="s">
        <v>58</v>
      </c>
      <c r="D20" s="38">
        <v>1</v>
      </c>
      <c r="E20" s="38"/>
      <c r="F20" s="38">
        <f>D20*E20</f>
        <v>0</v>
      </c>
      <c r="G20" s="73"/>
    </row>
    <row r="21" spans="1:7" ht="66.75" customHeight="1" x14ac:dyDescent="0.25">
      <c r="A21" s="36">
        <v>2</v>
      </c>
      <c r="B21" s="37" t="s">
        <v>68</v>
      </c>
      <c r="C21" s="36" t="s">
        <v>57</v>
      </c>
      <c r="D21" s="38">
        <v>6630</v>
      </c>
      <c r="E21" s="38"/>
      <c r="F21" s="38">
        <f>D21*E21</f>
        <v>0</v>
      </c>
      <c r="G21" s="73"/>
    </row>
    <row r="22" spans="1:7" ht="31.5" x14ac:dyDescent="0.25">
      <c r="A22" s="36">
        <v>3</v>
      </c>
      <c r="B22" s="37" t="s">
        <v>100</v>
      </c>
      <c r="C22" s="36" t="s">
        <v>4</v>
      </c>
      <c r="D22" s="38">
        <v>1240</v>
      </c>
      <c r="E22" s="38"/>
      <c r="F22" s="38">
        <f>D22*E22</f>
        <v>0</v>
      </c>
      <c r="G22" s="73"/>
    </row>
    <row r="23" spans="1:7" ht="370.5" customHeight="1" x14ac:dyDescent="0.25">
      <c r="A23" s="36">
        <v>4</v>
      </c>
      <c r="B23" s="39" t="s">
        <v>101</v>
      </c>
      <c r="C23" s="40"/>
      <c r="D23" s="41"/>
      <c r="E23" s="41"/>
      <c r="F23" s="41">
        <f t="shared" ref="F23:F40" si="0">D23*E23</f>
        <v>0</v>
      </c>
      <c r="G23" s="73"/>
    </row>
    <row r="24" spans="1:7" ht="15.75" x14ac:dyDescent="0.25">
      <c r="A24" s="42" t="s">
        <v>73</v>
      </c>
      <c r="B24" s="43" t="s">
        <v>69</v>
      </c>
      <c r="C24" s="34" t="s">
        <v>4</v>
      </c>
      <c r="D24" s="35">
        <v>2695</v>
      </c>
      <c r="E24" s="35"/>
      <c r="F24" s="35">
        <f>D24*E24</f>
        <v>0</v>
      </c>
      <c r="G24" s="73"/>
    </row>
    <row r="25" spans="1:7" ht="15.75" x14ac:dyDescent="0.25">
      <c r="A25" s="42" t="s">
        <v>74</v>
      </c>
      <c r="B25" s="43" t="s">
        <v>91</v>
      </c>
      <c r="C25" s="34" t="s">
        <v>4</v>
      </c>
      <c r="D25" s="35">
        <v>3720</v>
      </c>
      <c r="E25" s="35"/>
      <c r="F25" s="35">
        <f t="shared" si="0"/>
        <v>0</v>
      </c>
      <c r="G25" s="73"/>
    </row>
    <row r="26" spans="1:7" ht="138.75" customHeight="1" x14ac:dyDescent="0.25">
      <c r="A26" s="32">
        <v>5</v>
      </c>
      <c r="B26" s="33" t="s">
        <v>102</v>
      </c>
      <c r="C26" s="34" t="s">
        <v>19</v>
      </c>
      <c r="D26" s="35">
        <v>24670</v>
      </c>
      <c r="E26" s="35"/>
      <c r="F26" s="35">
        <f>D26*E26</f>
        <v>0</v>
      </c>
      <c r="G26" s="73"/>
    </row>
    <row r="27" spans="1:7" ht="90.75" customHeight="1" x14ac:dyDescent="0.25">
      <c r="A27" s="32">
        <v>6</v>
      </c>
      <c r="B27" s="33" t="s">
        <v>75</v>
      </c>
      <c r="C27" s="34" t="s">
        <v>57</v>
      </c>
      <c r="D27" s="35">
        <v>8780</v>
      </c>
      <c r="E27" s="35"/>
      <c r="F27" s="35">
        <f>D27*E27</f>
        <v>0</v>
      </c>
      <c r="G27" s="73"/>
    </row>
    <row r="28" spans="1:7" ht="129.75" customHeight="1" x14ac:dyDescent="0.25">
      <c r="A28" s="32">
        <v>7</v>
      </c>
      <c r="B28" s="33" t="s">
        <v>93</v>
      </c>
      <c r="C28" s="34" t="s">
        <v>57</v>
      </c>
      <c r="D28" s="35">
        <v>12800</v>
      </c>
      <c r="E28" s="35"/>
      <c r="F28" s="35">
        <f>D28*E28</f>
        <v>0</v>
      </c>
      <c r="G28" s="73"/>
    </row>
    <row r="29" spans="1:7" ht="111.75" customHeight="1" x14ac:dyDescent="0.25">
      <c r="A29" s="32">
        <v>8</v>
      </c>
      <c r="B29" s="33" t="s">
        <v>94</v>
      </c>
      <c r="C29" s="34" t="s">
        <v>57</v>
      </c>
      <c r="D29" s="35">
        <v>23600</v>
      </c>
      <c r="E29" s="35"/>
      <c r="F29" s="35">
        <f>D29*E29</f>
        <v>0</v>
      </c>
      <c r="G29" s="73"/>
    </row>
    <row r="30" spans="1:7" ht="47.25" customHeight="1" x14ac:dyDescent="0.25">
      <c r="A30" s="32">
        <v>9</v>
      </c>
      <c r="B30" s="33" t="s">
        <v>70</v>
      </c>
      <c r="C30" s="34" t="s">
        <v>56</v>
      </c>
      <c r="D30" s="35">
        <v>12</v>
      </c>
      <c r="E30" s="35"/>
      <c r="F30" s="35">
        <f t="shared" si="0"/>
        <v>0</v>
      </c>
      <c r="G30" s="73"/>
    </row>
    <row r="31" spans="1:7" ht="39.75" customHeight="1" x14ac:dyDescent="0.25">
      <c r="A31" s="32">
        <v>10</v>
      </c>
      <c r="B31" s="33" t="s">
        <v>79</v>
      </c>
      <c r="C31" s="34" t="s">
        <v>57</v>
      </c>
      <c r="D31" s="35">
        <v>980</v>
      </c>
      <c r="E31" s="35"/>
      <c r="F31" s="35">
        <f t="shared" si="0"/>
        <v>0</v>
      </c>
      <c r="G31" s="73"/>
    </row>
    <row r="32" spans="1:7" ht="258.75" customHeight="1" x14ac:dyDescent="0.25">
      <c r="A32" s="32">
        <v>11</v>
      </c>
      <c r="B32" s="33" t="s">
        <v>71</v>
      </c>
      <c r="C32" s="34" t="s">
        <v>57</v>
      </c>
      <c r="D32" s="35">
        <v>980</v>
      </c>
      <c r="E32" s="35"/>
      <c r="F32" s="35">
        <f t="shared" si="0"/>
        <v>0</v>
      </c>
      <c r="G32" s="73"/>
    </row>
    <row r="33" spans="1:7" ht="241.5" customHeight="1" x14ac:dyDescent="0.25">
      <c r="A33" s="32">
        <v>12</v>
      </c>
      <c r="B33" s="43" t="s">
        <v>103</v>
      </c>
      <c r="C33" s="34" t="s">
        <v>57</v>
      </c>
      <c r="D33" s="35">
        <v>265</v>
      </c>
      <c r="E33" s="35"/>
      <c r="F33" s="35">
        <f t="shared" si="0"/>
        <v>0</v>
      </c>
      <c r="G33" s="73"/>
    </row>
    <row r="34" spans="1:7" ht="351.75" customHeight="1" x14ac:dyDescent="0.25">
      <c r="A34" s="32">
        <v>13</v>
      </c>
      <c r="B34" s="43" t="s">
        <v>104</v>
      </c>
      <c r="C34" s="34" t="s">
        <v>57</v>
      </c>
      <c r="D34" s="35">
        <v>280</v>
      </c>
      <c r="E34" s="35"/>
      <c r="F34" s="35">
        <f t="shared" si="0"/>
        <v>0</v>
      </c>
      <c r="G34" s="73"/>
    </row>
    <row r="35" spans="1:7" ht="333.75" customHeight="1" x14ac:dyDescent="0.25">
      <c r="A35" s="32">
        <v>14</v>
      </c>
      <c r="B35" s="43" t="s">
        <v>105</v>
      </c>
      <c r="C35" s="34" t="s">
        <v>57</v>
      </c>
      <c r="D35" s="53">
        <v>140</v>
      </c>
      <c r="E35" s="35"/>
      <c r="F35" s="35">
        <f t="shared" si="0"/>
        <v>0</v>
      </c>
      <c r="G35" s="73"/>
    </row>
    <row r="36" spans="1:7" ht="144" customHeight="1" x14ac:dyDescent="0.25">
      <c r="A36" s="32">
        <v>15</v>
      </c>
      <c r="B36" s="43" t="s">
        <v>81</v>
      </c>
      <c r="C36" s="34" t="s">
        <v>57</v>
      </c>
      <c r="D36" s="53">
        <v>5230</v>
      </c>
      <c r="E36" s="35"/>
      <c r="F36" s="35">
        <f t="shared" si="0"/>
        <v>0</v>
      </c>
      <c r="G36" s="73"/>
    </row>
    <row r="37" spans="1:7" ht="150" customHeight="1" x14ac:dyDescent="0.25">
      <c r="A37" s="32">
        <v>16</v>
      </c>
      <c r="B37" s="43" t="s">
        <v>111</v>
      </c>
      <c r="C37" s="34" t="s">
        <v>57</v>
      </c>
      <c r="D37" s="53">
        <v>780</v>
      </c>
      <c r="E37" s="35"/>
      <c r="F37" s="35">
        <f t="shared" si="0"/>
        <v>0</v>
      </c>
      <c r="G37" s="73"/>
    </row>
    <row r="38" spans="1:7" ht="218.25" customHeight="1" x14ac:dyDescent="0.25">
      <c r="A38" s="32">
        <v>17</v>
      </c>
      <c r="B38" s="43" t="s">
        <v>95</v>
      </c>
      <c r="C38" s="34" t="s">
        <v>57</v>
      </c>
      <c r="D38" s="53">
        <v>8200</v>
      </c>
      <c r="E38" s="35"/>
      <c r="F38" s="35">
        <f t="shared" si="0"/>
        <v>0</v>
      </c>
      <c r="G38" s="73"/>
    </row>
    <row r="39" spans="1:7" ht="254.25" customHeight="1" x14ac:dyDescent="0.25">
      <c r="A39" s="32">
        <v>18</v>
      </c>
      <c r="B39" s="43" t="s">
        <v>96</v>
      </c>
      <c r="C39" s="34" t="s">
        <v>57</v>
      </c>
      <c r="D39" s="53">
        <v>4280</v>
      </c>
      <c r="E39" s="35"/>
      <c r="F39" s="35">
        <f t="shared" si="0"/>
        <v>0</v>
      </c>
      <c r="G39" s="73"/>
    </row>
    <row r="40" spans="1:7" ht="148.5" customHeight="1" x14ac:dyDescent="0.25">
      <c r="A40" s="32">
        <v>19</v>
      </c>
      <c r="B40" s="43" t="s">
        <v>106</v>
      </c>
      <c r="C40" s="34" t="s">
        <v>57</v>
      </c>
      <c r="D40" s="53">
        <v>1650</v>
      </c>
      <c r="E40" s="35"/>
      <c r="F40" s="35">
        <f t="shared" si="0"/>
        <v>0</v>
      </c>
      <c r="G40" s="73"/>
    </row>
    <row r="41" spans="1:7" ht="47.25" customHeight="1" x14ac:dyDescent="0.25">
      <c r="A41" s="32">
        <v>20</v>
      </c>
      <c r="B41" s="33" t="s">
        <v>92</v>
      </c>
      <c r="C41" s="34" t="s">
        <v>56</v>
      </c>
      <c r="D41" s="35">
        <v>12</v>
      </c>
      <c r="E41" s="35"/>
      <c r="F41" s="35">
        <f t="shared" ref="F41:F46" si="1">D41*E41</f>
        <v>0</v>
      </c>
      <c r="G41" s="73"/>
    </row>
    <row r="42" spans="1:7" ht="82.5" customHeight="1" x14ac:dyDescent="0.25">
      <c r="A42" s="56">
        <v>21</v>
      </c>
      <c r="B42" s="57" t="s">
        <v>89</v>
      </c>
      <c r="C42" s="58" t="s">
        <v>56</v>
      </c>
      <c r="D42" s="53">
        <v>10</v>
      </c>
      <c r="E42" s="53"/>
      <c r="F42" s="53">
        <f t="shared" si="1"/>
        <v>0</v>
      </c>
      <c r="G42" s="70"/>
    </row>
    <row r="43" spans="1:7" ht="409.5" customHeight="1" x14ac:dyDescent="0.25">
      <c r="A43" s="56">
        <v>22</v>
      </c>
      <c r="B43" s="57" t="s">
        <v>87</v>
      </c>
      <c r="C43" s="58" t="s">
        <v>88</v>
      </c>
      <c r="D43" s="53">
        <v>6</v>
      </c>
      <c r="E43" s="53"/>
      <c r="F43" s="53">
        <f t="shared" si="1"/>
        <v>0</v>
      </c>
      <c r="G43" s="81"/>
    </row>
    <row r="44" spans="1:7" ht="293.25" customHeight="1" x14ac:dyDescent="0.25">
      <c r="A44" s="56">
        <v>23</v>
      </c>
      <c r="B44" s="57" t="s">
        <v>107</v>
      </c>
      <c r="C44" s="58" t="s">
        <v>88</v>
      </c>
      <c r="D44" s="53">
        <v>1</v>
      </c>
      <c r="E44" s="53"/>
      <c r="F44" s="53">
        <f t="shared" si="1"/>
        <v>0</v>
      </c>
      <c r="G44" s="81"/>
    </row>
    <row r="45" spans="1:7" ht="215.25" customHeight="1" x14ac:dyDescent="0.25">
      <c r="A45" s="56">
        <v>24</v>
      </c>
      <c r="B45" s="57" t="s">
        <v>108</v>
      </c>
      <c r="C45" s="58" t="s">
        <v>88</v>
      </c>
      <c r="D45" s="53">
        <v>1</v>
      </c>
      <c r="E45" s="53"/>
      <c r="F45" s="53">
        <f t="shared" si="1"/>
        <v>0</v>
      </c>
      <c r="G45" s="81"/>
    </row>
    <row r="46" spans="1:7" ht="83.25" customHeight="1" x14ac:dyDescent="0.25">
      <c r="A46" s="56">
        <v>25</v>
      </c>
      <c r="B46" s="57" t="s">
        <v>109</v>
      </c>
      <c r="C46" s="58" t="s">
        <v>88</v>
      </c>
      <c r="D46" s="53">
        <v>12</v>
      </c>
      <c r="E46" s="53"/>
      <c r="F46" s="53">
        <f t="shared" si="1"/>
        <v>0</v>
      </c>
      <c r="G46" s="81"/>
    </row>
    <row r="47" spans="1:7" ht="45" customHeight="1" x14ac:dyDescent="0.25">
      <c r="A47" s="92">
        <v>26</v>
      </c>
      <c r="B47" s="93" t="s">
        <v>90</v>
      </c>
      <c r="C47" s="94" t="s">
        <v>55</v>
      </c>
      <c r="D47" s="95"/>
      <c r="E47" s="95"/>
      <c r="F47" s="95"/>
      <c r="G47" s="119" t="s">
        <v>110</v>
      </c>
    </row>
    <row r="48" spans="1:7" ht="44.25" customHeight="1" x14ac:dyDescent="0.25">
      <c r="A48" s="92">
        <v>27</v>
      </c>
      <c r="B48" s="93" t="s">
        <v>80</v>
      </c>
      <c r="C48" s="94" t="s">
        <v>72</v>
      </c>
      <c r="D48" s="95"/>
      <c r="E48" s="95"/>
      <c r="F48" s="95"/>
      <c r="G48" s="120"/>
    </row>
    <row r="49" spans="1:8" ht="47.25" x14ac:dyDescent="0.25">
      <c r="A49" s="92">
        <v>28</v>
      </c>
      <c r="B49" s="96" t="s">
        <v>84</v>
      </c>
      <c r="C49" s="94" t="s">
        <v>55</v>
      </c>
      <c r="D49" s="95"/>
      <c r="E49" s="95"/>
      <c r="F49" s="95"/>
      <c r="G49" s="120"/>
      <c r="H49" s="31"/>
    </row>
    <row r="50" spans="1:8" ht="39" customHeight="1" x14ac:dyDescent="0.25">
      <c r="A50" s="97">
        <v>29</v>
      </c>
      <c r="B50" s="98" t="s">
        <v>78</v>
      </c>
      <c r="C50" s="99" t="s">
        <v>55</v>
      </c>
      <c r="D50" s="100"/>
      <c r="E50" s="101"/>
      <c r="F50" s="101"/>
      <c r="G50" s="120"/>
      <c r="H50" s="31"/>
    </row>
    <row r="51" spans="1:8" ht="21" customHeight="1" x14ac:dyDescent="0.25">
      <c r="A51" s="92">
        <v>30</v>
      </c>
      <c r="B51" s="96" t="s">
        <v>77</v>
      </c>
      <c r="C51" s="94" t="s">
        <v>72</v>
      </c>
      <c r="D51" s="102"/>
      <c r="E51" s="95"/>
      <c r="F51" s="95"/>
      <c r="G51" s="121"/>
      <c r="H51" s="31"/>
    </row>
    <row r="52" spans="1:8" ht="21" customHeight="1" x14ac:dyDescent="0.25">
      <c r="A52" s="56"/>
      <c r="B52" s="59"/>
      <c r="C52" s="58"/>
      <c r="D52" s="70"/>
      <c r="E52" s="53"/>
      <c r="F52" s="53"/>
      <c r="G52" s="79"/>
      <c r="H52" s="31"/>
    </row>
    <row r="53" spans="1:8" ht="15.75" x14ac:dyDescent="0.25">
      <c r="A53" s="70"/>
      <c r="B53" s="110" t="s">
        <v>64</v>
      </c>
      <c r="C53" s="110"/>
      <c r="D53" s="110"/>
      <c r="E53" s="110"/>
      <c r="F53" s="74"/>
      <c r="G53" s="70"/>
    </row>
    <row r="54" spans="1:8" ht="22.5" customHeight="1" x14ac:dyDescent="0.25">
      <c r="A54" s="70"/>
      <c r="B54" s="109" t="s">
        <v>98</v>
      </c>
      <c r="C54" s="109"/>
      <c r="D54" s="109"/>
      <c r="E54" s="109"/>
      <c r="F54" s="75"/>
      <c r="G54" s="70"/>
    </row>
    <row r="55" spans="1:8" ht="21.75" customHeight="1" x14ac:dyDescent="0.25">
      <c r="A55" s="70"/>
      <c r="B55" s="110" t="s">
        <v>76</v>
      </c>
      <c r="C55" s="110"/>
      <c r="D55" s="110"/>
      <c r="E55" s="110"/>
      <c r="F55" s="74"/>
      <c r="G55" s="70"/>
    </row>
    <row r="56" spans="1:8" x14ac:dyDescent="0.2">
      <c r="A56" s="54"/>
      <c r="B56" s="54"/>
      <c r="C56" s="54"/>
      <c r="D56" s="55"/>
      <c r="E56" s="55"/>
      <c r="F56" s="55"/>
      <c r="G56" s="54"/>
    </row>
  </sheetData>
  <mergeCells count="7">
    <mergeCell ref="B54:E54"/>
    <mergeCell ref="B55:E55"/>
    <mergeCell ref="A4:D4"/>
    <mergeCell ref="B53:E53"/>
    <mergeCell ref="A18:G18"/>
    <mergeCell ref="B9:C9"/>
    <mergeCell ref="G47:G51"/>
  </mergeCells>
  <printOptions horizontalCentered="1"/>
  <pageMargins left="0.25" right="0.25" top="0.75" bottom="0.75" header="0.3" footer="0.3"/>
  <pageSetup paperSize="9" scale="81" orientation="landscape" r:id="rId1"/>
  <headerFooter>
    <oddFooter>&amp;L&amp;P&amp;CPage &amp;P of &amp;N</oddFooter>
  </headerFooter>
  <rowBreaks count="2" manualBreakCount="2">
    <brk id="17" max="6" man="1"/>
    <brk id="3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25FC4-AE87-4F1C-82E4-662BBCE0AD22}">
  <dimension ref="A1"/>
  <sheetViews>
    <sheetView workbookViewId="0">
      <selection activeCell="G19" sqref="G1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
  <sheetViews>
    <sheetView view="pageBreakPreview" topLeftCell="A31" zoomScale="115" zoomScaleSheetLayoutView="115" workbookViewId="0">
      <selection activeCell="B20" sqref="B20"/>
    </sheetView>
  </sheetViews>
  <sheetFormatPr defaultRowHeight="13.5" x14ac:dyDescent="0.2"/>
  <cols>
    <col min="1" max="1" width="5.7109375" style="14" customWidth="1"/>
    <col min="2" max="2" width="71.42578125" style="14" customWidth="1"/>
    <col min="3" max="3" width="6.5703125" style="14" customWidth="1"/>
    <col min="4" max="4" width="9.5703125" style="24" customWidth="1"/>
    <col min="5" max="5" width="11.42578125" style="24" customWidth="1"/>
    <col min="6" max="6" width="15.85546875" style="24" customWidth="1"/>
    <col min="7" max="7" width="9.140625" style="14"/>
    <col min="8" max="8" width="10.140625" style="14" bestFit="1" customWidth="1"/>
    <col min="9" max="16384" width="9.140625" style="14"/>
  </cols>
  <sheetData>
    <row r="1" spans="1:6" ht="18" x14ac:dyDescent="0.25">
      <c r="A1" s="128" t="s">
        <v>41</v>
      </c>
      <c r="B1" s="128"/>
      <c r="C1" s="128"/>
      <c r="D1" s="128"/>
      <c r="E1" s="128"/>
      <c r="F1" s="128"/>
    </row>
    <row r="2" spans="1:6" x14ac:dyDescent="0.2">
      <c r="A2" s="129"/>
      <c r="B2" s="129"/>
      <c r="C2" s="129"/>
      <c r="D2" s="129"/>
      <c r="E2" s="129"/>
      <c r="F2" s="129"/>
    </row>
    <row r="3" spans="1:6" s="13" customFormat="1" ht="30" customHeight="1" x14ac:dyDescent="0.3">
      <c r="A3" s="16" t="s">
        <v>28</v>
      </c>
      <c r="B3" s="16" t="s">
        <v>29</v>
      </c>
      <c r="C3" s="16" t="s">
        <v>0</v>
      </c>
      <c r="D3" s="17" t="s">
        <v>1</v>
      </c>
      <c r="E3" s="17" t="s">
        <v>39</v>
      </c>
      <c r="F3" s="17" t="s">
        <v>2</v>
      </c>
    </row>
    <row r="4" spans="1:6" ht="16.5" x14ac:dyDescent="0.2">
      <c r="A4" s="130" t="s">
        <v>31</v>
      </c>
      <c r="B4" s="130"/>
      <c r="C4" s="130"/>
      <c r="D4" s="130"/>
      <c r="E4" s="130"/>
      <c r="F4" s="130"/>
    </row>
    <row r="5" spans="1:6" ht="39.75" customHeight="1" x14ac:dyDescent="0.2">
      <c r="A5" s="1">
        <v>1</v>
      </c>
      <c r="B5" s="15" t="s">
        <v>49</v>
      </c>
      <c r="C5" s="1" t="s">
        <v>33</v>
      </c>
      <c r="D5" s="20">
        <v>200</v>
      </c>
      <c r="E5" s="20">
        <v>50</v>
      </c>
      <c r="F5" s="20">
        <f>D5*E5</f>
        <v>10000</v>
      </c>
    </row>
    <row r="6" spans="1:6" ht="42" customHeight="1" x14ac:dyDescent="0.2">
      <c r="A6" s="1">
        <v>2</v>
      </c>
      <c r="B6" s="15" t="s">
        <v>32</v>
      </c>
      <c r="C6" s="1" t="s">
        <v>35</v>
      </c>
      <c r="D6" s="20">
        <v>1</v>
      </c>
      <c r="E6" s="20">
        <v>20000</v>
      </c>
      <c r="F6" s="20">
        <f>D6*E6</f>
        <v>20000</v>
      </c>
    </row>
    <row r="7" spans="1:6" ht="48" customHeight="1" x14ac:dyDescent="0.2">
      <c r="A7" s="1">
        <v>3</v>
      </c>
      <c r="B7" s="15" t="s">
        <v>34</v>
      </c>
      <c r="C7" s="1" t="s">
        <v>8</v>
      </c>
      <c r="D7" s="20">
        <v>3400</v>
      </c>
      <c r="E7" s="20">
        <v>2</v>
      </c>
      <c r="F7" s="20">
        <f>D7*E7</f>
        <v>6800</v>
      </c>
    </row>
    <row r="8" spans="1:6" ht="54" x14ac:dyDescent="0.2">
      <c r="A8" s="2">
        <v>4</v>
      </c>
      <c r="B8" s="6" t="s">
        <v>3</v>
      </c>
      <c r="C8" s="3" t="s">
        <v>4</v>
      </c>
      <c r="D8" s="21">
        <v>960</v>
      </c>
      <c r="E8" s="21">
        <v>6</v>
      </c>
      <c r="F8" s="21">
        <f>D8*E8</f>
        <v>5760</v>
      </c>
    </row>
    <row r="9" spans="1:6" ht="40.5" x14ac:dyDescent="0.2">
      <c r="A9" s="2">
        <v>5</v>
      </c>
      <c r="B9" s="6" t="s">
        <v>36</v>
      </c>
      <c r="C9" s="3" t="s">
        <v>4</v>
      </c>
      <c r="D9" s="21">
        <v>9010</v>
      </c>
      <c r="E9" s="25">
        <v>14</v>
      </c>
      <c r="F9" s="21">
        <f t="shared" ref="F9:F30" si="0">D9*E9</f>
        <v>126140</v>
      </c>
    </row>
    <row r="10" spans="1:6" x14ac:dyDescent="0.2">
      <c r="A10" s="2">
        <v>6</v>
      </c>
      <c r="B10" s="6" t="s">
        <v>5</v>
      </c>
      <c r="C10" s="3" t="s">
        <v>6</v>
      </c>
      <c r="D10" s="21">
        <v>3592</v>
      </c>
      <c r="E10" s="21">
        <v>48</v>
      </c>
      <c r="F10" s="21">
        <f t="shared" si="0"/>
        <v>172416</v>
      </c>
    </row>
    <row r="11" spans="1:6" ht="40.5" x14ac:dyDescent="0.2">
      <c r="A11" s="2">
        <v>7</v>
      </c>
      <c r="B11" s="6" t="s">
        <v>7</v>
      </c>
      <c r="C11" s="3" t="s">
        <v>4</v>
      </c>
      <c r="D11" s="21">
        <v>1122</v>
      </c>
      <c r="E11" s="21">
        <v>230</v>
      </c>
      <c r="F11" s="21">
        <f t="shared" si="0"/>
        <v>258060</v>
      </c>
    </row>
    <row r="12" spans="1:6" ht="27" x14ac:dyDescent="0.2">
      <c r="A12" s="2">
        <v>8</v>
      </c>
      <c r="B12" s="6" t="s">
        <v>30</v>
      </c>
      <c r="C12" s="3" t="s">
        <v>8</v>
      </c>
      <c r="D12" s="21">
        <v>3592</v>
      </c>
      <c r="E12" s="21">
        <v>8</v>
      </c>
      <c r="F12" s="21">
        <f t="shared" si="0"/>
        <v>28736</v>
      </c>
    </row>
    <row r="13" spans="1:6" ht="127.5" customHeight="1" x14ac:dyDescent="0.2">
      <c r="A13" s="2">
        <v>9</v>
      </c>
      <c r="B13" s="6" t="s">
        <v>9</v>
      </c>
      <c r="C13" s="3"/>
      <c r="D13" s="21"/>
      <c r="E13" s="21"/>
      <c r="F13" s="21">
        <f t="shared" si="0"/>
        <v>0</v>
      </c>
    </row>
    <row r="14" spans="1:6" x14ac:dyDescent="0.2">
      <c r="A14" s="4" t="s">
        <v>10</v>
      </c>
      <c r="B14" s="5" t="s">
        <v>11</v>
      </c>
      <c r="C14" s="3" t="s">
        <v>4</v>
      </c>
      <c r="D14" s="21">
        <v>223</v>
      </c>
      <c r="E14" s="21">
        <v>310</v>
      </c>
      <c r="F14" s="21">
        <f t="shared" si="0"/>
        <v>69130</v>
      </c>
    </row>
    <row r="15" spans="1:6" x14ac:dyDescent="0.2">
      <c r="A15" s="4" t="s">
        <v>12</v>
      </c>
      <c r="B15" s="5" t="s">
        <v>13</v>
      </c>
      <c r="C15" s="3" t="s">
        <v>4</v>
      </c>
      <c r="D15" s="21">
        <v>76</v>
      </c>
      <c r="E15" s="21">
        <v>315</v>
      </c>
      <c r="F15" s="21">
        <f t="shared" si="0"/>
        <v>23940</v>
      </c>
    </row>
    <row r="16" spans="1:6" x14ac:dyDescent="0.2">
      <c r="A16" s="4" t="s">
        <v>14</v>
      </c>
      <c r="B16" s="5" t="s">
        <v>15</v>
      </c>
      <c r="C16" s="3" t="s">
        <v>4</v>
      </c>
      <c r="D16" s="21">
        <v>480</v>
      </c>
      <c r="E16" s="21">
        <v>320</v>
      </c>
      <c r="F16" s="21">
        <f t="shared" si="0"/>
        <v>153600</v>
      </c>
    </row>
    <row r="17" spans="1:6" x14ac:dyDescent="0.2">
      <c r="A17" s="4" t="s">
        <v>16</v>
      </c>
      <c r="B17" s="5" t="s">
        <v>17</v>
      </c>
      <c r="C17" s="3" t="s">
        <v>4</v>
      </c>
      <c r="D17" s="21">
        <v>75</v>
      </c>
      <c r="E17" s="21">
        <v>300</v>
      </c>
      <c r="F17" s="21">
        <f t="shared" si="0"/>
        <v>22500</v>
      </c>
    </row>
    <row r="18" spans="1:6" ht="85.5" customHeight="1" x14ac:dyDescent="0.2">
      <c r="A18" s="2">
        <v>10</v>
      </c>
      <c r="B18" s="6" t="s">
        <v>18</v>
      </c>
      <c r="C18" s="3" t="s">
        <v>19</v>
      </c>
      <c r="D18" s="21">
        <v>4000</v>
      </c>
      <c r="E18" s="21">
        <v>70</v>
      </c>
      <c r="F18" s="21">
        <f t="shared" si="0"/>
        <v>280000</v>
      </c>
    </row>
    <row r="19" spans="1:6" x14ac:dyDescent="0.2">
      <c r="A19" s="2">
        <v>11</v>
      </c>
      <c r="B19" s="6" t="s">
        <v>20</v>
      </c>
      <c r="C19" s="3" t="s">
        <v>6</v>
      </c>
      <c r="D19" s="21">
        <v>5230</v>
      </c>
      <c r="E19" s="21">
        <v>85</v>
      </c>
      <c r="F19" s="21">
        <f t="shared" si="0"/>
        <v>444550</v>
      </c>
    </row>
    <row r="20" spans="1:6" x14ac:dyDescent="0.2">
      <c r="A20" s="2">
        <v>12</v>
      </c>
      <c r="B20" s="7" t="s">
        <v>21</v>
      </c>
      <c r="C20" s="3" t="s">
        <v>6</v>
      </c>
      <c r="D20" s="21">
        <v>10460</v>
      </c>
      <c r="E20" s="21">
        <v>28</v>
      </c>
      <c r="F20" s="21">
        <f t="shared" si="0"/>
        <v>292880</v>
      </c>
    </row>
    <row r="21" spans="1:6" x14ac:dyDescent="0.2">
      <c r="A21" s="2">
        <v>13</v>
      </c>
      <c r="B21" s="7" t="s">
        <v>22</v>
      </c>
      <c r="C21" s="3" t="s">
        <v>6</v>
      </c>
      <c r="D21" s="21">
        <v>10460</v>
      </c>
      <c r="E21" s="21">
        <v>14</v>
      </c>
      <c r="F21" s="21">
        <f t="shared" si="0"/>
        <v>146440</v>
      </c>
    </row>
    <row r="22" spans="1:6" x14ac:dyDescent="0.2">
      <c r="A22" s="2">
        <v>14</v>
      </c>
      <c r="B22" s="6" t="s">
        <v>23</v>
      </c>
      <c r="C22" s="3" t="s">
        <v>8</v>
      </c>
      <c r="D22" s="21">
        <v>12</v>
      </c>
      <c r="E22" s="21">
        <v>8000</v>
      </c>
      <c r="F22" s="21">
        <f t="shared" si="0"/>
        <v>96000</v>
      </c>
    </row>
    <row r="23" spans="1:6" x14ac:dyDescent="0.2">
      <c r="A23" s="2">
        <v>15</v>
      </c>
      <c r="B23" s="6" t="s">
        <v>50</v>
      </c>
      <c r="C23" s="3" t="s">
        <v>24</v>
      </c>
      <c r="D23" s="21">
        <v>4</v>
      </c>
      <c r="E23" s="21">
        <v>5700</v>
      </c>
      <c r="F23" s="21">
        <f t="shared" si="0"/>
        <v>22800</v>
      </c>
    </row>
    <row r="24" spans="1:6" x14ac:dyDescent="0.2">
      <c r="A24" s="2">
        <v>16</v>
      </c>
      <c r="B24" s="8" t="s">
        <v>45</v>
      </c>
      <c r="C24" s="3" t="s">
        <v>8</v>
      </c>
      <c r="D24" s="21">
        <v>4080</v>
      </c>
      <c r="E24" s="21">
        <v>110</v>
      </c>
      <c r="F24" s="21">
        <f t="shared" si="0"/>
        <v>448800</v>
      </c>
    </row>
    <row r="25" spans="1:6" x14ac:dyDescent="0.2">
      <c r="A25" s="2">
        <v>17</v>
      </c>
      <c r="B25" s="8" t="s">
        <v>46</v>
      </c>
      <c r="C25" s="3" t="s">
        <v>8</v>
      </c>
      <c r="D25" s="21">
        <v>791</v>
      </c>
      <c r="E25" s="21">
        <v>110</v>
      </c>
      <c r="F25" s="21">
        <f t="shared" si="0"/>
        <v>87010</v>
      </c>
    </row>
    <row r="26" spans="1:6" x14ac:dyDescent="0.2">
      <c r="A26" s="2">
        <v>18</v>
      </c>
      <c r="B26" s="8" t="s">
        <v>25</v>
      </c>
      <c r="C26" s="3" t="s">
        <v>6</v>
      </c>
      <c r="D26" s="21">
        <v>530</v>
      </c>
      <c r="E26" s="21">
        <v>130</v>
      </c>
      <c r="F26" s="21">
        <f t="shared" si="0"/>
        <v>68900</v>
      </c>
    </row>
    <row r="27" spans="1:6" ht="27" x14ac:dyDescent="0.2">
      <c r="A27" s="2">
        <v>19</v>
      </c>
      <c r="B27" s="8" t="s">
        <v>37</v>
      </c>
      <c r="C27" s="3" t="s">
        <v>24</v>
      </c>
      <c r="D27" s="21">
        <v>4</v>
      </c>
      <c r="E27" s="21">
        <v>15000</v>
      </c>
      <c r="F27" s="21">
        <f t="shared" si="0"/>
        <v>60000</v>
      </c>
    </row>
    <row r="28" spans="1:6" x14ac:dyDescent="0.2">
      <c r="A28" s="2">
        <v>24</v>
      </c>
      <c r="B28" s="8" t="s">
        <v>26</v>
      </c>
      <c r="C28" s="3" t="s">
        <v>6</v>
      </c>
      <c r="D28" s="21">
        <v>530</v>
      </c>
      <c r="E28" s="21">
        <v>8</v>
      </c>
      <c r="F28" s="21">
        <f t="shared" si="0"/>
        <v>4240</v>
      </c>
    </row>
    <row r="29" spans="1:6" ht="183.75" customHeight="1" x14ac:dyDescent="0.2">
      <c r="A29" s="2">
        <v>25</v>
      </c>
      <c r="B29" s="6" t="s">
        <v>27</v>
      </c>
      <c r="C29" s="3" t="s">
        <v>8</v>
      </c>
      <c r="D29" s="21">
        <v>530</v>
      </c>
      <c r="E29" s="21">
        <v>270</v>
      </c>
      <c r="F29" s="21">
        <f t="shared" si="0"/>
        <v>143100</v>
      </c>
    </row>
    <row r="30" spans="1:6" x14ac:dyDescent="0.2">
      <c r="A30" s="2">
        <v>27</v>
      </c>
      <c r="B30" s="6" t="s">
        <v>51</v>
      </c>
      <c r="C30" s="3" t="s">
        <v>24</v>
      </c>
      <c r="D30" s="21">
        <v>1</v>
      </c>
      <c r="E30" s="21">
        <v>8000</v>
      </c>
      <c r="F30" s="21">
        <f t="shared" si="0"/>
        <v>8000</v>
      </c>
    </row>
    <row r="31" spans="1:6" ht="27" x14ac:dyDescent="0.2">
      <c r="A31" s="11">
        <v>28</v>
      </c>
      <c r="B31" s="27" t="s">
        <v>43</v>
      </c>
      <c r="C31" s="9"/>
      <c r="D31" s="22"/>
      <c r="E31" s="22"/>
      <c r="F31" s="22">
        <v>80000</v>
      </c>
    </row>
    <row r="32" spans="1:6" x14ac:dyDescent="0.2">
      <c r="A32" s="11">
        <v>29</v>
      </c>
      <c r="B32" s="27" t="s">
        <v>44</v>
      </c>
      <c r="C32" s="9"/>
      <c r="D32" s="22"/>
      <c r="E32" s="22"/>
      <c r="F32" s="22">
        <v>57566</v>
      </c>
    </row>
    <row r="33" spans="1:6" x14ac:dyDescent="0.2">
      <c r="A33" s="11">
        <v>30</v>
      </c>
      <c r="B33" s="9" t="s">
        <v>48</v>
      </c>
      <c r="C33" s="9"/>
      <c r="D33" s="22"/>
      <c r="E33" s="22"/>
      <c r="F33" s="22">
        <v>55000</v>
      </c>
    </row>
    <row r="34" spans="1:6" ht="16.5" x14ac:dyDescent="0.2">
      <c r="A34" s="126" t="s">
        <v>42</v>
      </c>
      <c r="B34" s="126"/>
      <c r="C34" s="126"/>
      <c r="D34" s="126"/>
      <c r="E34" s="126"/>
      <c r="F34" s="126"/>
    </row>
    <row r="35" spans="1:6" ht="15" customHeight="1" x14ac:dyDescent="0.2">
      <c r="A35" s="127" t="s">
        <v>38</v>
      </c>
      <c r="B35" s="127"/>
      <c r="C35" s="127"/>
      <c r="D35" s="127"/>
      <c r="E35" s="127"/>
      <c r="F35" s="127"/>
    </row>
    <row r="36" spans="1:6" ht="39.75" customHeight="1" x14ac:dyDescent="0.3">
      <c r="A36" s="12">
        <v>1</v>
      </c>
      <c r="B36" s="6" t="s">
        <v>47</v>
      </c>
      <c r="C36" s="10" t="s">
        <v>8</v>
      </c>
      <c r="D36" s="19">
        <v>3400</v>
      </c>
      <c r="E36" s="26">
        <v>445</v>
      </c>
      <c r="F36" s="23">
        <f>D36*E36</f>
        <v>1513000</v>
      </c>
    </row>
    <row r="37" spans="1:6" ht="15.75" customHeight="1" x14ac:dyDescent="0.2">
      <c r="A37" s="123" t="s">
        <v>40</v>
      </c>
      <c r="B37" s="124"/>
      <c r="C37" s="124"/>
      <c r="D37" s="124"/>
      <c r="E37" s="125"/>
      <c r="F37" s="18">
        <f>SUM(F5:F36)</f>
        <v>4705368</v>
      </c>
    </row>
    <row r="38" spans="1:6" x14ac:dyDescent="0.2">
      <c r="A38" s="122" t="s">
        <v>52</v>
      </c>
      <c r="B38" s="122"/>
      <c r="C38" s="122"/>
      <c r="D38" s="122"/>
      <c r="E38" s="122"/>
      <c r="F38" s="122"/>
    </row>
    <row r="39" spans="1:6" x14ac:dyDescent="0.2">
      <c r="A39" s="10"/>
      <c r="B39" s="10" t="s">
        <v>53</v>
      </c>
      <c r="C39" s="10"/>
      <c r="D39" s="28"/>
      <c r="E39" s="28"/>
      <c r="F39" s="29">
        <f>F37*0.075</f>
        <v>352902.6</v>
      </c>
    </row>
    <row r="40" spans="1:6" ht="18" x14ac:dyDescent="0.25">
      <c r="A40" s="10"/>
      <c r="B40" s="10" t="s">
        <v>54</v>
      </c>
      <c r="C40" s="10"/>
      <c r="D40" s="28"/>
      <c r="E40" s="28"/>
      <c r="F40" s="30">
        <f>F37+F39</f>
        <v>5058270.5999999996</v>
      </c>
    </row>
  </sheetData>
  <mergeCells count="7">
    <mergeCell ref="A38:F38"/>
    <mergeCell ref="A37:E37"/>
    <mergeCell ref="A34:F34"/>
    <mergeCell ref="A35:F35"/>
    <mergeCell ref="A1:F1"/>
    <mergeCell ref="A2:F2"/>
    <mergeCell ref="A4:F4"/>
  </mergeCells>
  <pageMargins left="0.7" right="0.7" top="0.75" bottom="0.75" header="0.3" footer="0.3"/>
  <pageSetup paperSize="9" scale="83" orientation="landscape" r:id="rId1"/>
  <rowBreaks count="2" manualBreakCount="2">
    <brk id="12" max="5" man="1"/>
    <brk id="2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BoQ</vt:lpstr>
      <vt:lpstr>Sheet1</vt:lpstr>
      <vt:lpstr>Kashimpur Trade</vt:lpstr>
      <vt:lpstr>BoQ!Print_Area</vt:lpstr>
      <vt:lpstr>'Kashimpur Trade'!Print_Area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Nikhil Chandro Mojumder</cp:lastModifiedBy>
  <cp:lastPrinted>2022-12-01T07:46:57Z</cp:lastPrinted>
  <dcterms:created xsi:type="dcterms:W3CDTF">2020-10-21T08:06:42Z</dcterms:created>
  <dcterms:modified xsi:type="dcterms:W3CDTF">2023-01-25T15:30:08Z</dcterms:modified>
</cp:coreProperties>
</file>